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5"/>
    <sheet state="visible" name="QBs" sheetId="2" r:id="rId6"/>
  </sheets>
  <definedNames/>
  <calcPr/>
</workbook>
</file>

<file path=xl/sharedStrings.xml><?xml version="1.0" encoding="utf-8"?>
<sst xmlns="http://schemas.openxmlformats.org/spreadsheetml/2006/main" count="2223" uniqueCount="941">
  <si>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</si>
  <si>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</si>
  <si>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</si>
  <si>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</si>
  <si>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</si>
  <si>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</si>
  <si>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</si>
  <si>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</si>
  <si>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</si>
  <si>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</si>
  <si>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</si>
  <si>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</si>
  <si>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</si>
  <si>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</si>
  <si>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</si>
  <si>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</si>
  <si>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</si>
  <si>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</si>
  <si>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</si>
  <si>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</si>
  <si>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</si>
  <si>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</si>
  <si>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</si>
  <si>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</si>
  <si>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</si>
  <si>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</si>
  <si>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</si>
  <si>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</si>
  <si>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</si>
  <si>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</si>
  <si>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</si>
  <si>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</si>
  <si>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</si>
  <si>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</si>
  <si>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</si>
  <si>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</si>
  <si>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</si>
  <si>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</si>
  <si>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</si>
  <si>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</si>
  <si>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</si>
  <si>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</si>
  <si>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</si>
  <si>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</si>
  <si>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</si>
  <si>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</si>
  <si>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</si>
  <si>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</si>
  <si>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</si>
  <si>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</si>
  <si>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</si>
  <si>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</si>
  <si>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</si>
  <si>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</si>
  <si>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</si>
  <si>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</si>
  <si>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HR-CS</t>
  </si>
  <si>
    <t>HR-PP</t>
  </si>
  <si>
    <t>HR-CBC</t>
  </si>
  <si>
    <t>HR-SALTC210</t>
  </si>
  <si>
    <t>Island Bakery / Sweet &amp; Savory Biscuits-Cookies / Scotland</t>
  </si>
  <si>
    <t>IB-CBC100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</si>
  <si>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</si>
  <si>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</si>
  <si>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</si>
  <si>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</si>
  <si>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</si>
  <si>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</si>
  <si>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JL-TG125N</t>
  </si>
  <si>
    <t>JL-GB125N</t>
  </si>
  <si>
    <t>JL-FL125N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</si>
  <si>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</si>
  <si>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</si>
  <si>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</si>
  <si>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</si>
  <si>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</si>
  <si>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</si>
  <si>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</si>
  <si>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</si>
  <si>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</si>
  <si>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</si>
  <si>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</si>
  <si>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</si>
  <si>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</si>
  <si>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</si>
  <si>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</si>
  <si>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</si>
  <si>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</si>
  <si>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</si>
  <si>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</si>
  <si>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</si>
  <si>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</si>
  <si>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MN-SPSLB</t>
  </si>
  <si>
    <t>Melt Chocolate / Holiday 2025 Items / England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</si>
  <si>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</si>
  <si>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</si>
  <si>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</si>
  <si>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</si>
  <si>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</si>
  <si>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</si>
  <si>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</si>
  <si>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</si>
  <si>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</si>
  <si>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</si>
  <si>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</si>
  <si>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</si>
  <si>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</si>
  <si>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</si>
  <si>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</si>
  <si>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</si>
  <si>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</si>
  <si>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</si>
  <si>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</si>
  <si>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</si>
  <si>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</si>
  <si>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</si>
  <si>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</si>
  <si>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</si>
  <si>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</si>
  <si>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</si>
  <si>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</si>
  <si>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</si>
  <si>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</si>
  <si>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</si>
  <si>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</si>
  <si>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</si>
  <si>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</si>
  <si>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</si>
  <si>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</si>
  <si>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</si>
  <si>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</si>
  <si>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</t>
  </si>
  <si>
    <t>OK-G2000</t>
  </si>
  <si>
    <t>OK-G2006</t>
  </si>
  <si>
    <t>OK-G2050</t>
  </si>
  <si>
    <t>OK-G2071</t>
  </si>
  <si>
    <t>OK-X1010</t>
  </si>
  <si>
    <t>OK-X1040</t>
  </si>
  <si>
    <t>OK-X1050</t>
  </si>
  <si>
    <t>OK-X1082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</si>
  <si>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</si>
  <si>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</si>
  <si>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</si>
  <si>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</si>
  <si>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</si>
  <si>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</si>
  <si>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</si>
  <si>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</si>
  <si>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</si>
  <si>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</si>
  <si>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</si>
  <si>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</si>
  <si>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</si>
  <si>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</si>
  <si>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</si>
  <si>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</si>
  <si>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</si>
  <si>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</si>
  <si>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</si>
  <si>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</si>
  <si>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</si>
  <si>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</si>
  <si>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</si>
  <si>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</si>
  <si>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</si>
  <si>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</si>
  <si>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</si>
  <si>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</si>
  <si>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</si>
  <si>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</si>
  <si>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</si>
  <si>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</si>
  <si>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</si>
  <si>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</si>
  <si>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</si>
  <si>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</si>
  <si>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</si>
  <si>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</si>
  <si>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</si>
  <si>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</si>
  <si>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</si>
  <si>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</si>
  <si>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</si>
  <si>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</si>
  <si>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</si>
  <si>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</si>
  <si>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</si>
  <si>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</si>
  <si>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</si>
  <si>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</si>
  <si>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</si>
  <si>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</si>
  <si>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</si>
  <si>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</si>
  <si>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</si>
  <si>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</si>
  <si>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</si>
  <si>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</si>
  <si>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</si>
  <si>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</si>
  <si>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 - now cases of 10 instead of 14bags</t>
  </si>
  <si>
    <t>SU-CR135</t>
  </si>
  <si>
    <t>SU-PI135</t>
  </si>
  <si>
    <t>SU-SA135</t>
  </si>
  <si>
    <t>SU-SP135</t>
  </si>
  <si>
    <t>SU-TR125</t>
  </si>
  <si>
    <t>SU-SV125</t>
  </si>
  <si>
    <t>SU-JA125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</si>
  <si>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</si>
  <si>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</si>
  <si>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</si>
  <si>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</si>
  <si>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</si>
  <si>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</si>
  <si>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</si>
  <si>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</si>
  <si>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</si>
  <si>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</si>
  <si>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</si>
  <si>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</si>
  <si>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</si>
  <si>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</si>
  <si>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</si>
  <si>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</si>
  <si>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</si>
  <si>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</si>
  <si>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</si>
  <si>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</si>
  <si>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</si>
  <si>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</si>
  <si>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</si>
  <si>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</si>
  <si>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</si>
  <si>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</si>
  <si>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</si>
  <si>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</si>
  <si>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</si>
  <si>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</si>
  <si>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</si>
  <si>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</si>
  <si>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</si>
  <si>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</si>
  <si>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</si>
  <si>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</si>
  <si>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</si>
  <si>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</si>
  <si>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Order Totals - Items</t>
  </si>
  <si>
    <t>Order Totals - Cost</t>
  </si>
  <si>
    <t>Price</t>
  </si>
  <si>
    <t>Group</t>
  </si>
  <si>
    <t>PriceList</t>
  </si>
  <si>
    <t>Irish Black Butter - Apple Conserve 225g MP6</t>
  </si>
  <si>
    <t>6</t>
  </si>
  <si>
    <t>0735850012971</t>
  </si>
  <si>
    <t>YES</t>
  </si>
  <si>
    <t>Yes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</si>
  <si>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</si>
  <si>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</si>
  <si>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</si>
  <si>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</si>
  <si>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</si>
  <si>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</si>
  <si>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</si>
  <si>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</si>
  <si>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</si>
  <si>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</si>
  <si>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</si>
  <si>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</si>
  <si>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</si>
  <si>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</si>
  <si>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</si>
  <si>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</si>
  <si>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</si>
  <si>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</si>
  <si>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</si>
  <si>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</si>
  <si>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</si>
  <si>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</si>
  <si>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</si>
  <si>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</si>
  <si>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</si>
  <si>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</si>
  <si>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</si>
  <si>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</si>
  <si>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</si>
  <si>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</si>
  <si>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</si>
  <si>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</si>
  <si>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</si>
  <si>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</si>
  <si>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</si>
  <si>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Belazu Pardina Lentils 370G MP6</t>
  </si>
  <si>
    <t>5030343839642</t>
  </si>
  <si>
    <t>Belazu  Judion White Butter Beans 370g MP6</t>
  </si>
  <si>
    <t>5030343839659</t>
  </si>
  <si>
    <t>Belazu Gordo Especial Chickpeas 370g MP12</t>
  </si>
  <si>
    <t>5030343839666</t>
  </si>
  <si>
    <t>Belazu Shakshuka Paste 130g MP6</t>
  </si>
  <si>
    <t>5030343840266</t>
  </si>
  <si>
    <t>OOS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</si>
  <si>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</si>
  <si>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</si>
  <si>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</si>
  <si>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</si>
  <si>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</si>
  <si>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</si>
  <si>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</si>
  <si>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</si>
  <si>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</si>
  <si>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</si>
  <si>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</si>
  <si>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</si>
  <si>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</si>
  <si>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</si>
  <si>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</si>
  <si>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</si>
  <si>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</si>
  <si>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</si>
  <si>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</si>
  <si>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</si>
  <si>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</si>
  <si>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</si>
  <si>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</si>
  <si>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</si>
  <si>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</si>
  <si>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</si>
  <si>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</si>
  <si>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</si>
  <si>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</si>
  <si>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</si>
  <si>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Hawkshead Black Garlic Ketchup 310g (10.9oz) MP6</t>
  </si>
  <si>
    <t>5060183362901</t>
  </si>
  <si>
    <t>Hawkshead Cheeseboard Chutney 200g MP6</t>
  </si>
  <si>
    <t>5060183363311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</si>
  <si>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</si>
  <si>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</si>
  <si>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</si>
  <si>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</si>
  <si>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</si>
  <si>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</si>
  <si>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</si>
  <si>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</si>
  <si>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</si>
  <si>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</si>
  <si>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</si>
  <si>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</si>
  <si>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</si>
  <si>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</si>
  <si>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</si>
  <si>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</si>
  <si>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Hawkshead Cumberland Sauce 220g MP6</t>
  </si>
  <si>
    <t>5060183360624.00</t>
  </si>
  <si>
    <t>HR-DAM</t>
  </si>
  <si>
    <t>Hawkshead Damson Jam 220g MP6</t>
  </si>
  <si>
    <t>5060183364981.00</t>
  </si>
  <si>
    <t>HR-MINT</t>
  </si>
  <si>
    <t>Hawkshead Mint Jelly 220g MP6</t>
  </si>
  <si>
    <t>tbd</t>
  </si>
  <si>
    <t>Hawkshead Posh Pickle Sauce 270g MP6</t>
  </si>
  <si>
    <t>5060183367500</t>
  </si>
  <si>
    <t>Hawkshead Salted Caramel Sauce 210g MP6</t>
  </si>
  <si>
    <t>5060183364981</t>
  </si>
  <si>
    <t>HR-TGC</t>
  </si>
  <si>
    <t>Hawkshead Sun Dried Tomato-Garlic Chutney 195g MP6</t>
  </si>
  <si>
    <t>5060183360471.00</t>
  </si>
  <si>
    <t>HR-WC</t>
  </si>
  <si>
    <t>Hawkshead Westmorland Chutney 320g (11.4oz) MP6</t>
  </si>
  <si>
    <t>5060183360556</t>
  </si>
  <si>
    <t>Island Bakery Cheese Biscuits Cheddar 100g MP12</t>
  </si>
  <si>
    <t>5060027071303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</si>
  <si>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</si>
  <si>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</si>
  <si>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</si>
  <si>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</si>
  <si>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</si>
  <si>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</si>
  <si>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</si>
  <si>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</si>
  <si>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</si>
  <si>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</si>
  <si>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JL-FL125</t>
  </si>
  <si>
    <t>Jealous Sweets Fizzy Lips  125g Bags MP7</t>
  </si>
  <si>
    <t>7</t>
  </si>
  <si>
    <t>5060276371216</t>
  </si>
  <si>
    <t>Yes - Sale</t>
  </si>
  <si>
    <t>Jealous Sweets Fizzy Lips 125g Bags New Packaging MP10</t>
  </si>
  <si>
    <t>JL-FL40</t>
  </si>
  <si>
    <t>Jealous Sweets Fizzy Lips 40g Bags MP10</t>
  </si>
  <si>
    <t>5060276371360</t>
  </si>
  <si>
    <t>Jealous Sweets Grizzly Bears125g Bags New Packaging MP10</t>
  </si>
  <si>
    <t>5060276370912</t>
  </si>
  <si>
    <t>JL-LB40</t>
  </si>
  <si>
    <t>Jealous Sweets Love Bears (Sugar-free) 40g Bags MP10</t>
  </si>
  <si>
    <t>5060276370875</t>
  </si>
  <si>
    <t>Jealous Sweets Tangy Worms 125g Bags New Packing MP10</t>
  </si>
  <si>
    <t>5060276370929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</si>
  <si>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</si>
  <si>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</si>
  <si>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</si>
  <si>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</si>
  <si>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</si>
  <si>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</si>
  <si>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</si>
  <si>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</si>
  <si>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</si>
  <si>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</si>
  <si>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</si>
  <si>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</si>
  <si>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</si>
  <si>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</si>
  <si>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</si>
  <si>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</si>
  <si>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</si>
  <si>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</si>
  <si>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KF-SGB</t>
  </si>
  <si>
    <t>Kent &amp; Fraser Spicy Ginger Cookies GF125g (4.5oz) MP6</t>
  </si>
  <si>
    <t>5060188950141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</si>
  <si>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</si>
  <si>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</si>
  <si>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</si>
  <si>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</si>
  <si>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</si>
  <si>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</si>
  <si>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</si>
  <si>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</si>
  <si>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</si>
  <si>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</si>
  <si>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</si>
  <si>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</si>
  <si>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</si>
  <si>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</si>
  <si>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</si>
  <si>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</si>
  <si>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</si>
  <si>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</si>
  <si>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</si>
  <si>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</si>
  <si>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</si>
  <si>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</si>
  <si>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</si>
  <si>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</si>
  <si>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</si>
  <si>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</si>
  <si>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</si>
  <si>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</si>
  <si>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</si>
  <si>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</si>
  <si>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</si>
  <si>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</si>
  <si>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</si>
  <si>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</si>
  <si>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</si>
  <si>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</si>
  <si>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</si>
  <si>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</si>
  <si>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Miena Strawberry Passion Fruit Slab MP9</t>
  </si>
  <si>
    <t>5391525220765</t>
  </si>
  <si>
    <t>MT-AC1</t>
  </si>
  <si>
    <t>Melt Log Cabin Advent Calendar Each</t>
  </si>
  <si>
    <t>1</t>
  </si>
  <si>
    <t>5060163576458</t>
  </si>
  <si>
    <t>MT-AC2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</si>
  <si>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</si>
  <si>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</si>
  <si>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</si>
  <si>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</si>
  <si>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</si>
  <si>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</si>
  <si>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</si>
  <si>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</si>
  <si>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</si>
  <si>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</si>
  <si>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</si>
  <si>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</si>
  <si>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</si>
  <si>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</si>
  <si>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</si>
  <si>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</si>
  <si>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</si>
  <si>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</si>
  <si>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</si>
  <si>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</si>
  <si>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</si>
  <si>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</si>
  <si>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</si>
  <si>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</si>
  <si>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</si>
  <si>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</si>
  <si>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</si>
  <si>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</si>
  <si>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</si>
  <si>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</si>
  <si>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</si>
  <si>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</si>
  <si>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</si>
  <si>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</si>
  <si>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</si>
  <si>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</si>
  <si>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</si>
  <si>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</si>
  <si>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</si>
  <si>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</si>
  <si>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</si>
  <si>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</si>
  <si>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</si>
  <si>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</si>
  <si>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</si>
  <si>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</si>
  <si>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</si>
  <si>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</si>
  <si>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</si>
  <si>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</si>
  <si>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</si>
  <si>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</si>
  <si>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</si>
  <si>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New English Teas Vintage Victorian 72ct Assrtmnt Tin MP12</t>
  </si>
  <si>
    <t>5013111004657</t>
  </si>
  <si>
    <t>New English Tea Tapestry Green 32Tbag Tin Afternoon MP16</t>
  </si>
  <si>
    <t>5013111008297</t>
  </si>
  <si>
    <t>Limited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</si>
  <si>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</si>
  <si>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</si>
  <si>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</si>
  <si>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</si>
  <si>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</si>
  <si>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</si>
  <si>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</si>
  <si>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</si>
  <si>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</si>
  <si>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</si>
  <si>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</si>
  <si>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</si>
  <si>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</si>
  <si>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</si>
  <si>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</si>
  <si>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Orkney Vanilla Fudge Bar 100g MP12</t>
  </si>
  <si>
    <t>5027816003082</t>
  </si>
  <si>
    <t>Orkney Chocolate Fudge Bar 100g MP12</t>
  </si>
  <si>
    <t>5027816002702</t>
  </si>
  <si>
    <t>Orkney Stem Ginger Fudge Bar 100g MP12</t>
  </si>
  <si>
    <t>5027816003099</t>
  </si>
  <si>
    <t>Orkney Traditional Tablet Bar 70g MP15</t>
  </si>
  <si>
    <t>5027816003068</t>
  </si>
  <si>
    <t>PF-BT40N</t>
  </si>
  <si>
    <t>Torres Black Truffle Flavor Potato Chips 40g MP12</t>
  </si>
  <si>
    <t>PF-BT500</t>
  </si>
  <si>
    <t>Torres Black Truffle 500g MP5</t>
  </si>
  <si>
    <t>5</t>
  </si>
  <si>
    <t>8426944000067</t>
  </si>
  <si>
    <t>PF-CV125</t>
  </si>
  <si>
    <t>Torres Selecta Caviar Potato Chips 110g MP15</t>
  </si>
  <si>
    <t>8426944001156</t>
  </si>
  <si>
    <t>PF-CV40</t>
  </si>
  <si>
    <t>Torres Selecta Caviar Potato Chips 40g MP20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</si>
  <si>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</si>
  <si>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</si>
  <si>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</si>
  <si>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</si>
  <si>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</si>
  <si>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</si>
  <si>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</si>
  <si>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</si>
  <si>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</si>
  <si>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</si>
  <si>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</si>
  <si>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</si>
  <si>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</si>
  <si>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</si>
  <si>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</si>
  <si>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</si>
  <si>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</si>
  <si>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</si>
  <si>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</si>
  <si>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</si>
  <si>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</si>
  <si>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</si>
  <si>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</si>
  <si>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</si>
  <si>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</si>
  <si>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</si>
  <si>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</si>
  <si>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</si>
  <si>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</si>
  <si>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</si>
  <si>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</si>
  <si>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</si>
  <si>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</si>
  <si>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</si>
  <si>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</si>
  <si>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</si>
  <si>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</si>
  <si>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</si>
  <si>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</si>
  <si>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</si>
  <si>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</si>
  <si>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</si>
  <si>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</si>
  <si>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</si>
  <si>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</si>
  <si>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</si>
  <si>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</si>
  <si>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</si>
  <si>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</si>
  <si>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</si>
  <si>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</si>
  <si>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</si>
  <si>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</si>
  <si>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</si>
  <si>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</si>
  <si>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</si>
  <si>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</si>
  <si>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SB-400WC</t>
  </si>
  <si>
    <t>Shortbread House Whiskey Cake Red Gift Box 400g MP6</t>
  </si>
  <si>
    <t>5024769650073</t>
  </si>
  <si>
    <t>Shortbread Mini-Rounds Original Box 5.3oz MP8</t>
  </si>
  <si>
    <t>5024769530092</t>
  </si>
  <si>
    <t>Shortbread Mini Rounds Choco-Orange Box 5.3oz MP8</t>
  </si>
  <si>
    <t>5024769360057</t>
  </si>
  <si>
    <t>Shortbread Mini-Rounds Cinnamon &amp; Demerara Sugar 150g  MP8</t>
  </si>
  <si>
    <t>5024769310045</t>
  </si>
  <si>
    <t>Shortbread Mini-Rounds Ginger Box 5.3oz MP8</t>
  </si>
  <si>
    <t>5024769540091</t>
  </si>
  <si>
    <t>Shortbread Mini Rounds Lemon Box 5.3oz MP8</t>
  </si>
  <si>
    <t>5024769870020</t>
  </si>
  <si>
    <t>Shortbread Mini-Rounds Macadamia Nut 150g MP8</t>
  </si>
  <si>
    <t>5024769810026</t>
  </si>
  <si>
    <t>Shortbread Oaties Box 150g MP8</t>
  </si>
  <si>
    <t>5024769750087</t>
  </si>
  <si>
    <t>Shortbread Fingers 2 pack -PrintPK 42g  MP36</t>
  </si>
  <si>
    <t>36</t>
  </si>
  <si>
    <t>5024769130018</t>
  </si>
  <si>
    <t>Shortbread House Tin Original Recipe 140g MP12</t>
  </si>
  <si>
    <t>5024769510117</t>
  </si>
  <si>
    <t>Shortbread House Tin - Clotted Cream 140g MP12</t>
  </si>
  <si>
    <t>5024769470022</t>
  </si>
  <si>
    <t>Shortbread House Tin Dark Chocolate Biscuit 140g MP12</t>
  </si>
  <si>
    <t>5024769400074</t>
  </si>
  <si>
    <t>Shortbread House Tin Ginger Biscuit  140g MP12</t>
  </si>
  <si>
    <t>5024769520079</t>
  </si>
  <si>
    <t>Shortbread House Tin Madagascar Vanilla 140g MP12</t>
  </si>
  <si>
    <t>5024769730010</t>
  </si>
  <si>
    <t>Shortbread House Tin - Salted Caramel 140g MP12</t>
  </si>
  <si>
    <t>5024769680032</t>
  </si>
  <si>
    <t>Shortbread Tin Spanish Clementine 140g MP12</t>
  </si>
  <si>
    <t>5024769740019</t>
  </si>
  <si>
    <t>Shortbread House Tin  Med Lemon Biscuit 140g MP12</t>
  </si>
  <si>
    <t>5024769870044</t>
  </si>
  <si>
    <t>Shortbread House Tin White-Choco Hazelnut 140g MP12</t>
  </si>
  <si>
    <t>5024769690024</t>
  </si>
  <si>
    <t>Shortbread Fingers Original 2pk- 1.5oz  MP60</t>
  </si>
  <si>
    <t>60</t>
  </si>
  <si>
    <t>yes</t>
  </si>
  <si>
    <t>SB-SF2PKTCO</t>
  </si>
  <si>
    <t>Shortbread Fingers Choc-Orange 2pk- 1.5oz MP60</t>
  </si>
  <si>
    <t>5024769230015</t>
  </si>
  <si>
    <t>Shortbread  Fingers Box Chocolate Chip 6oz MP12</t>
  </si>
  <si>
    <t>5024769410127</t>
  </si>
  <si>
    <t>Shortbread Fingers Box Choc Orange 6oz MP12</t>
  </si>
  <si>
    <t>5024769360095</t>
  </si>
  <si>
    <t>Shortbread Fingers Box Ginger 6oz MP12</t>
  </si>
  <si>
    <t>5024769540145</t>
  </si>
  <si>
    <t>Shortbread Fingers Box Original 6oz MP12</t>
  </si>
  <si>
    <t>5024769530221</t>
  </si>
  <si>
    <t>Shortbread Fingers Cello Original 6oz MP24</t>
  </si>
  <si>
    <t>5024769550038</t>
  </si>
  <si>
    <t>SB-SFPKTCC</t>
  </si>
  <si>
    <t>Shortbread ..Cello Finger Choc Chip 6oz MP24</t>
  </si>
  <si>
    <t>Shortbread Fingers Cello Choc &amp; Orange 6oz MP24</t>
  </si>
  <si>
    <t>5024769370018</t>
  </si>
  <si>
    <t>Shortbread Fingers Cello Ginger 6oz MP24</t>
  </si>
  <si>
    <t>5024769560020</t>
  </si>
  <si>
    <t>Shortbread House Fingers Original Blue Tin 340g MP8</t>
  </si>
  <si>
    <t>5024769510186</t>
  </si>
  <si>
    <t>Shortbread House Fingers Selection Red Tin 500g MP8</t>
  </si>
  <si>
    <t>5024769500033</t>
  </si>
  <si>
    <t>SB-XCB170</t>
  </si>
  <si>
    <t>Shortbread House Fingers with Cranberry 170g MP12</t>
  </si>
  <si>
    <t>5024769640012</t>
  </si>
  <si>
    <t>SB-XCS250</t>
  </si>
  <si>
    <t>Shortbread House Mini-Rounds with Chai Spice 250g MP6</t>
  </si>
  <si>
    <t>5024769860014</t>
  </si>
  <si>
    <t>SB-XPB250</t>
  </si>
  <si>
    <t>Shortbread House Mini-Rounds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</si>
  <si>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</si>
  <si>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</si>
  <si>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</si>
  <si>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</si>
  <si>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</si>
  <si>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</si>
  <si>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</si>
  <si>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</si>
  <si>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</si>
  <si>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</si>
  <si>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</si>
  <si>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</si>
  <si>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</si>
  <si>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</si>
  <si>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</si>
  <si>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</si>
  <si>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</si>
  <si>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80g MP10</t>
  </si>
  <si>
    <t>5060107650091</t>
  </si>
  <si>
    <t>Summerdown Bar Milk 80g MP10</t>
  </si>
  <si>
    <t>Summerdown Bar Dark Crisp 80g MP10</t>
  </si>
  <si>
    <t>5060107650190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</si>
  <si>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</si>
  <si>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</si>
  <si>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</si>
  <si>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</si>
  <si>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</si>
  <si>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</si>
  <si>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</si>
  <si>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MP10</t>
  </si>
  <si>
    <t>5425033155544</t>
  </si>
  <si>
    <t>Superbon Jalapenos Chips 125g MP10</t>
  </si>
  <si>
    <t>5425033155216</t>
  </si>
  <si>
    <t>Superbon Pimento Potato Chips 135g MP10</t>
  </si>
  <si>
    <t>5425033155278</t>
  </si>
  <si>
    <t>Suberbon Sea Salt Potato Chips 135g MP10</t>
  </si>
  <si>
    <t>5425033155230</t>
  </si>
  <si>
    <t>Superbon Salt &amp; Pepper Potato Chips 135g MP10</t>
  </si>
  <si>
    <t>5425033155315</t>
  </si>
  <si>
    <t>Superbon Salt &amp; Vinegar Potato Chips 125g MP10</t>
  </si>
  <si>
    <t>5425033155735</t>
  </si>
  <si>
    <t>Superbon Truffle Potato Chips 125g MP10</t>
  </si>
  <si>
    <t>5425033155476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</si>
  <si>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</si>
  <si>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</si>
  <si>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</si>
  <si>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</si>
  <si>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</si>
  <si>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</si>
  <si>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</si>
  <si>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</si>
  <si>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</si>
  <si>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</si>
  <si>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</si>
  <si>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Majestic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</si>
  <si>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</si>
  <si>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</si>
  <si>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</si>
  <si>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</si>
  <si>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</si>
  <si>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</si>
  <si>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</si>
  <si>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</si>
  <si>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</si>
  <si>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</si>
  <si>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</si>
  <si>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</si>
  <si>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</si>
  <si>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</si>
  <si>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</si>
  <si>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</si>
  <si>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</si>
  <si>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</si>
  <si>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</si>
  <si>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</si>
  <si>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</si>
  <si>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</si>
  <si>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5018768255896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</si>
  <si>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</si>
  <si>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</si>
  <si>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</si>
  <si>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</si>
  <si>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</si>
  <si>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</si>
  <si>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</si>
  <si>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</si>
  <si>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</si>
  <si>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</si>
  <si>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</si>
  <si>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</si>
  <si>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</si>
  <si>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</si>
  <si>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</si>
  <si>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</si>
  <si>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VS2934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</si>
  <si>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</si>
  <si>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</si>
  <si>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</si>
  <si>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</si>
  <si>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</si>
  <si>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</si>
  <si>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</si>
  <si>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</si>
  <si>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</si>
  <si>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</si>
  <si>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</si>
  <si>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</si>
  <si>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</si>
  <si>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</si>
  <si>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</si>
  <si>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</si>
  <si>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</si>
  <si>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</si>
  <si>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</si>
  <si>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</si>
  <si>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</si>
  <si>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</si>
  <si>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</si>
  <si>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</si>
  <si>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</si>
  <si>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</si>
  <si>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</si>
  <si>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</si>
  <si>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</si>
  <si>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</si>
  <si>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</si>
  <si>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</si>
  <si>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</si>
  <si>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</si>
  <si>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</si>
  <si>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</si>
  <si>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</si>
  <si>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</si>
  <si>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</si>
  <si>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</si>
  <si>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</si>
  <si>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</si>
  <si>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</si>
  <si>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</si>
  <si>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</si>
  <si>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</si>
  <si>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</si>
  <si>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</si>
  <si>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</si>
  <si>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</si>
  <si>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</si>
  <si>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</si>
  <si>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</si>
  <si>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</si>
  <si>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</si>
  <si>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</si>
  <si>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</si>
  <si>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</si>
  <si>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</si>
  <si>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</si>
  <si>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</si>
  <si>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</si>
  <si>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</si>
  <si>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</si>
  <si>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</si>
  <si>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</si>
  <si>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</si>
  <si>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</si>
  <si>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</si>
  <si>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</si>
  <si>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</si>
  <si>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</si>
  <si>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</si>
  <si>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</si>
  <si>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</si>
  <si>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</si>
  <si>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</si>
  <si>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</si>
  <si>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</si>
  <si>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</si>
  <si>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</si>
  <si>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</si>
  <si>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</si>
  <si>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</si>
  <si>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</si>
  <si>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</si>
  <si>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</si>
  <si>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</si>
  <si>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</si>
  <si>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</si>
  <si>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</si>
  <si>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</si>
  <si>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</si>
  <si>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</si>
  <si>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</si>
  <si>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</si>
  <si>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WLL100S4</t>
  </si>
  <si>
    <t>New Seagrass rope set of 4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</si>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</sst>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8" numFmtId="49" xfId="0" applyAlignment="1" applyBorder="1" applyFont="1" applyNumberFormat="1">
      <alignment horizontal="center" vertical="center"/>
    </xf>
    <xf borderId="9" fillId="3" fontId="7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10" fillId="4" fontId="11" numFmtId="0" xfId="0" applyAlignment="1" applyBorder="1" applyFill="1" applyFont="1">
      <alignment vertical="center"/>
    </xf>
    <xf borderId="11" fillId="0" fontId="5" numFmtId="0" xfId="0" applyBorder="1" applyFont="1"/>
    <xf borderId="12" fillId="0" fontId="5" numFmtId="0" xfId="0" applyBorder="1" applyFont="1"/>
    <xf borderId="13" fillId="5" fontId="6" numFmtId="0" xfId="0" applyAlignment="1" applyBorder="1" applyFill="1" applyFont="1">
      <alignment vertical="center"/>
    </xf>
    <xf borderId="14" fillId="5" fontId="12" numFmtId="0" xfId="0" applyAlignment="1" applyBorder="1" applyFont="1">
      <alignment vertical="center"/>
    </xf>
    <xf borderId="14" fillId="5" fontId="12" numFmtId="164" xfId="0" applyAlignment="1" applyBorder="1" applyFont="1" applyNumberFormat="1">
      <alignment vertical="center"/>
    </xf>
    <xf borderId="15" fillId="5" fontId="12" numFmtId="0" xfId="0" applyAlignment="1" applyBorder="1" applyFont="1">
      <alignment vertical="center"/>
    </xf>
    <xf borderId="16" fillId="0" fontId="5" numFmtId="0" xfId="0" applyBorder="1" applyFont="1"/>
    <xf borderId="17" fillId="5" fontId="6" numFmtId="0" xfId="0" applyAlignment="1" applyBorder="1" applyFont="1">
      <alignment vertical="center"/>
    </xf>
    <xf borderId="18" fillId="5" fontId="12" numFmtId="0" xfId="0" applyAlignment="1" applyBorder="1" applyFont="1">
      <alignment vertical="center"/>
    </xf>
    <xf borderId="18" fillId="5" fontId="12" numFmtId="164" xfId="0" applyAlignment="1" applyBorder="1" applyFont="1" applyNumberFormat="1">
      <alignment vertical="center"/>
    </xf>
    <xf borderId="19" fillId="5" fontId="12" numFmtId="164" xfId="0" applyAlignment="1" applyBorder="1" applyFont="1" applyNumberFormat="1">
      <alignment vertical="center"/>
    </xf>
    <xf borderId="20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1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OOS</v>
      </c>
      <c r="G3" s="16"/>
      <c r="H3" s="1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>IF(ISBLANK(G4),"",G4*C4)</f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1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1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1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1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1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5" si="2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2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Tagine Paste 170g MP6</v>
      </c>
      <c r="C14" s="13">
        <f>VLOOKUP(A14,QBs!A:E,3,FALSE)</f>
        <v>24</v>
      </c>
      <c r="D14" s="13">
        <f> C14/  VLOOKUP(A14,QBs!A:E,4,FALSE)</f>
        <v>4</v>
      </c>
      <c r="E14" s="14" t="str">
        <f>VLOOKUP(A14,QBs!A:E,5,FALSE)</f>
        <v>5030343004507</v>
      </c>
      <c r="F14" s="15" t="str">
        <f>VLOOKUP(A14,QBs!A:G,7,FALSE)</f>
        <v>Yes</v>
      </c>
      <c r="G14" s="18"/>
      <c r="H14" s="17" t="str">
        <f t="shared" si="2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Black Tapenade 170g (6oz)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2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Rose Harissa 130g (4.5oz) MP6</v>
      </c>
      <c r="C16" s="13">
        <f>VLOOKUP(A16,QBs!A:E,3,FALSE)</f>
        <v>35</v>
      </c>
      <c r="D16" s="13">
        <f> C16/  VLOOKUP(A16,QBs!A:E,4,FALSE)</f>
        <v>5.833333333</v>
      </c>
      <c r="E16" s="14" t="str">
        <f>VLOOKUP(A16,QBs!A:E,5,FALSE)</f>
        <v>5030343834593</v>
      </c>
      <c r="F16" s="15" t="str">
        <f>VLOOKUP(A16,QBs!A:G,7,FALSE)</f>
        <v>Yes</v>
      </c>
      <c r="G16" s="18"/>
      <c r="H16" s="17" t="str">
        <f t="shared" si="2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Smoked Chilli Harissa 170g (6oz)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5030343834708</v>
      </c>
      <c r="F17" s="15" t="str">
        <f>VLOOKUP(A17,QBs!A:G,7,FALSE)</f>
        <v>Yes</v>
      </c>
      <c r="G17" s="18"/>
      <c r="H17" s="17" t="str">
        <f t="shared" si="2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Shawarma Paste 130g MP6</v>
      </c>
      <c r="C18" s="13">
        <f>VLOOKUP(A18,QBs!A:E,3,FALSE)</f>
        <v>18.5</v>
      </c>
      <c r="D18" s="13">
        <f> C18/  VLOOKUP(A18,QBs!A:E,4,FALSE)</f>
        <v>3.083333333</v>
      </c>
      <c r="E18" s="14" t="str">
        <f>VLOOKUP(A18,QBs!A:E,5,FALSE)</f>
        <v>5030343837549</v>
      </c>
      <c r="F18" s="15" t="str">
        <f>VLOOKUP(A18,QBs!A:G,7,FALSE)</f>
        <v>Yes</v>
      </c>
      <c r="G18" s="18"/>
      <c r="H18" s="17" t="str">
        <f t="shared" si="2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Chargrilled Pepper Paste 130g (4.5oz) MP6</v>
      </c>
      <c r="C19" s="13">
        <f>VLOOKUP(A19,QBs!A:E,3,FALSE)</f>
        <v>21</v>
      </c>
      <c r="D19" s="13">
        <f> C19/  VLOOKUP(A19,QBs!A:E,4,FALSE)</f>
        <v>3.5</v>
      </c>
      <c r="E19" s="14" t="str">
        <f>VLOOKUP(A19,QBs!A:E,5,FALSE)</f>
        <v>5030343834821</v>
      </c>
      <c r="F19" s="15" t="str">
        <f>VLOOKUP(A19,QBs!A:G,7,FALSE)</f>
        <v>Yes</v>
      </c>
      <c r="G19" s="18"/>
      <c r="H19" s="17" t="str">
        <f t="shared" si="2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Roasted Pepper Tapenade 165g (5.8oz)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5030343834944</v>
      </c>
      <c r="F20" s="15" t="str">
        <f>VLOOKUP(A20,QBs!A:G,7,FALSE)</f>
        <v>Yes</v>
      </c>
      <c r="G20" s="19"/>
      <c r="H20" s="17" t="str">
        <f t="shared" si="2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Genovese Pesto 165g MP6</v>
      </c>
      <c r="C21" s="13">
        <f>VLOOKUP(A21,QBs!A:E,3,FALSE)</f>
        <v>24</v>
      </c>
      <c r="D21" s="13">
        <f> C21/  VLOOKUP(A21,QBs!A:E,4,FALSE)</f>
        <v>4</v>
      </c>
      <c r="E21" s="14" t="str">
        <f>VLOOKUP(A21,QBs!A:E,5,FALSE)</f>
        <v>5030343834098</v>
      </c>
      <c r="F21" s="15" t="str">
        <f>VLOOKUP(A21,QBs!A:G,7,FALSE)</f>
        <v>Yes</v>
      </c>
      <c r="G21" s="19"/>
      <c r="H21" s="17" t="str">
        <f t="shared" si="2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Tahini 500g (17oz) MP6</v>
      </c>
      <c r="C22" s="13">
        <f>VLOOKUP(A22,QBs!A:E,3,FALSE)</f>
        <v>54</v>
      </c>
      <c r="D22" s="13">
        <f> C22/  VLOOKUP(A22,QBs!A:E,4,FALSE)</f>
        <v>9</v>
      </c>
      <c r="E22" s="14" t="str">
        <f>VLOOKUP(A22,QBs!A:E,5,FALSE)</f>
        <v>5030343834807</v>
      </c>
      <c r="F22" s="15" t="str">
        <f>VLOOKUP(A22,QBs!A:G,7,FALSE)</f>
        <v>Yes</v>
      </c>
      <c r="G22" s="18"/>
      <c r="H22" s="17" t="str">
        <f t="shared" si="2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27</v>
      </c>
      <c r="B23" s="12" t="str">
        <f>VLOOKUP(A23,QBs!A:E,2,FALSE)</f>
        <v>Belazu Genovese Pesto 165g MP6</v>
      </c>
      <c r="C23" s="13">
        <f>VLOOKUP(A23,QBs!A:E,3,FALSE)</f>
        <v>24</v>
      </c>
      <c r="D23" s="13">
        <f> C23/  VLOOKUP(A23,QBs!A:E,4,FALSE)</f>
        <v>4</v>
      </c>
      <c r="E23" s="14" t="str">
        <f>VLOOKUP(A23,QBs!A:E,5,FALSE)</f>
        <v>5030343834098</v>
      </c>
      <c r="F23" s="15" t="str">
        <f>VLOOKUP(A23,QBs!A:G,7,FALSE)</f>
        <v>Yes</v>
      </c>
      <c r="G23" s="18"/>
      <c r="H23" s="17" t="str">
        <f t="shared" si="2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29</v>
      </c>
      <c r="B24" s="12" t="str">
        <f>VLOOKUP(A24,QBs!A:E,2,FALSE)</f>
        <v>Belazu Pardina Lentils 370G MP6</v>
      </c>
      <c r="C24" s="13">
        <f>VLOOKUP(A24,QBs!A:E,3,FALSE)</f>
        <v>23</v>
      </c>
      <c r="D24" s="13">
        <f> C24/  VLOOKUP(A24,QBs!A:E,4,FALSE)</f>
        <v>3.833333333</v>
      </c>
      <c r="E24" s="14" t="str">
        <f>VLOOKUP(A24,QBs!A:E,5,FALSE)</f>
        <v>5030343839642</v>
      </c>
      <c r="F24" s="15" t="str">
        <f>VLOOKUP(A24,QBs!A:G,7,FALSE)</f>
        <v>Yes</v>
      </c>
      <c r="G24" s="18"/>
      <c r="H24" s="17" t="str">
        <f t="shared" si="2"/>
        <v/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ht="25.5" customHeight="1">
      <c r="A25" s="18" t="s">
        <v>30</v>
      </c>
      <c r="B25" s="12" t="str">
        <f>VLOOKUP(A25,QBs!A:E,2,FALSE)</f>
        <v>Belazu  Judion White Butter Beans 370g MP6</v>
      </c>
      <c r="C25" s="13">
        <f>VLOOKUP(A25,QBs!A:E,3,FALSE)</f>
        <v>23</v>
      </c>
      <c r="D25" s="13">
        <f> C25/  VLOOKUP(A25,QBs!A:E,4,FALSE)</f>
        <v>3.833333333</v>
      </c>
      <c r="E25" s="14" t="str">
        <f>VLOOKUP(A25,QBs!A:E,5,FALSE)</f>
        <v>5030343839659</v>
      </c>
      <c r="F25" s="15" t="str">
        <f>VLOOKUP(A25,QBs!A:G,7,FALSE)</f>
        <v>Yes</v>
      </c>
      <c r="G25" s="18"/>
      <c r="H25" s="17" t="str">
        <f t="shared" si="2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Gordo Especial Chickpeas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5030343839666</v>
      </c>
      <c r="F26" s="15" t="str">
        <f>VLOOKUP(A26,QBs!A:G,7,FALSE)</f>
        <v>Yes</v>
      </c>
      <c r="G26" s="18"/>
      <c r="H26" s="17" t="str">
        <f t="shared" si="2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Shakshuka Paste 130g MP6</v>
      </c>
      <c r="C27" s="13">
        <f>VLOOKUP(A27,QBs!A:E,3,FALSE)</f>
        <v>24</v>
      </c>
      <c r="D27" s="13">
        <f> C27/  VLOOKUP(A27,QBs!A:E,4,FALSE)</f>
        <v>4</v>
      </c>
      <c r="E27" s="14" t="str">
        <f>VLOOKUP(A27,QBs!A:E,5,FALSE)</f>
        <v>5030343840266</v>
      </c>
      <c r="F27" s="15" t="str">
        <f>VLOOKUP(A27,QBs!A:G,7,FALSE)</f>
        <v>OOS</v>
      </c>
      <c r="G27" s="18"/>
      <c r="H27" s="17" t="str">
        <f t="shared" si="2"/>
        <v/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25.5" customHeight="1">
      <c r="A28" s="18" t="s">
        <v>33</v>
      </c>
      <c r="B28" s="12" t="str">
        <f>VLOOKUP(A28,QBs!A:E,2,FALSE)</f>
        <v>Belazu Wild Mushroom Pesto 170g MP6</v>
      </c>
      <c r="C28" s="13">
        <f>VLOOKUP(A28,QBs!A:E,3,FALSE)</f>
        <v>25.5</v>
      </c>
      <c r="D28" s="13">
        <f> C28/  VLOOKUP(A28,QBs!A:E,4,FALSE)</f>
        <v>4.25</v>
      </c>
      <c r="E28" s="14" t="str">
        <f>VLOOKUP(A28,QBs!A:E,5,FALSE)</f>
        <v>5030343837785</v>
      </c>
      <c r="F28" s="15" t="str">
        <f>VLOOKUP(A28,QBs!A:G,7,FALSE)</f>
        <v>Yes</v>
      </c>
      <c r="G28" s="18"/>
      <c r="H28" s="17" t="str">
        <f t="shared" si="2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Hacks Green Chilli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5030343839437</v>
      </c>
      <c r="F29" s="15" t="str">
        <f>VLOOKUP(A29,QBs!A:G,7,FALSE)</f>
        <v>Yes</v>
      </c>
      <c r="G29" s="18"/>
      <c r="H29" s="17" t="str">
        <f t="shared" si="2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Hacks Caramelised Onion 130g MP6</v>
      </c>
      <c r="C30" s="13">
        <f>VLOOKUP(A30,QBs!A:E,3,FALSE)</f>
        <v>24</v>
      </c>
      <c r="D30" s="13">
        <f> C30/  VLOOKUP(A30,QBs!A:E,4,FALSE)</f>
        <v>4</v>
      </c>
      <c r="E30" s="14" t="str">
        <f>VLOOKUP(A30,QBs!A:E,5,FALSE)</f>
        <v>5030343839420</v>
      </c>
      <c r="F30" s="15" t="str">
        <f>VLOOKUP(A30,QBs!A:G,7,FALSE)</f>
        <v>OOS</v>
      </c>
      <c r="G30" s="18"/>
      <c r="H30" s="17" t="str">
        <f t="shared" si="2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Roasted Garlic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5030343839451</v>
      </c>
      <c r="F31" s="15" t="str">
        <f>VLOOKUP(A31,QBs!A:G,7,FALSE)</f>
        <v>Yes</v>
      </c>
      <c r="G31" s="18"/>
      <c r="H31" s="17" t="str">
        <f t="shared" si="2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Sun Dried Tomato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5030343835002</v>
      </c>
      <c r="F32" s="15" t="str">
        <f>VLOOKUP(A32,QBs!A:G,7,FALSE)</f>
        <v>Yes</v>
      </c>
      <c r="G32" s="18"/>
      <c r="H32" s="17" t="str">
        <f t="shared" si="2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21" t="s">
        <v>38</v>
      </c>
      <c r="B33" s="22" t="str">
        <f>VLOOKUP(A33,QBs!A:E,2,FALSE)</f>
        <v>Balazu Rosemary Snack Mix 120g MP6</v>
      </c>
      <c r="C33" s="13">
        <f>VLOOKUP(A33,QBs!A:E,3,FALSE)</f>
        <v>26</v>
      </c>
      <c r="D33" s="13">
        <f> C33/  VLOOKUP(A33,QBs!A:E,4,FALSE)</f>
        <v>4.333333333</v>
      </c>
      <c r="E33" s="14" t="str">
        <f>VLOOKUP(A33,QBs!A:E,5,FALSE)</f>
        <v>030343839833</v>
      </c>
      <c r="F33" s="15" t="str">
        <f>VLOOKUP(A33,QBs!A:G,7,FALSE)</f>
        <v>Yes</v>
      </c>
      <c r="G33" s="18"/>
      <c r="H33" s="17" t="str">
        <f t="shared" si="2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23" t="s">
        <v>39</v>
      </c>
      <c r="B34" s="22" t="str">
        <f>VLOOKUP(A34,QBs!A:E,2,FALSE)</f>
        <v>Belazu Smoked Chilli Snack Mix 120g MP6</v>
      </c>
      <c r="C34" s="13">
        <f>VLOOKUP(A34,QBs!A:E,3,FALSE)</f>
        <v>26</v>
      </c>
      <c r="D34" s="13">
        <f> C34/  VLOOKUP(A34,QBs!A:E,4,FALSE)</f>
        <v>4.333333333</v>
      </c>
      <c r="E34" s="14" t="str">
        <f>VLOOKUP(A34,QBs!A:E,5,FALSE)</f>
        <v>030343839840</v>
      </c>
      <c r="F34" s="15" t="str">
        <f>VLOOKUP(A34,QBs!A:G,7,FALSE)</f>
        <v>OOS</v>
      </c>
      <c r="G34" s="18"/>
      <c r="H34" s="17" t="str">
        <f t="shared" si="2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3" t="s">
        <v>40</v>
      </c>
      <c r="B35" s="22" t="str">
        <f>VLOOKUP(A35,QBs!A:E,2,FALSE)</f>
        <v>Belazu Truffle &amp; Percorino Nut Mix Bag 135g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030343839857</v>
      </c>
      <c r="F35" s="15" t="str">
        <f>VLOOKUP(A35,QBs!A:G,7,FALSE)</f>
        <v>OOS</v>
      </c>
      <c r="G35" s="18"/>
      <c r="H35" s="17" t="str">
        <f t="shared" si="2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7" t="s">
        <v>41</v>
      </c>
      <c r="B36" s="8"/>
      <c r="C36" s="8"/>
      <c r="D36" s="8"/>
      <c r="E36" s="8"/>
      <c r="F36" s="8"/>
      <c r="G36" s="8"/>
      <c r="H36" s="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4" t="s">
        <v>42</v>
      </c>
      <c r="B37" s="25" t="str">
        <f>VLOOKUP(A37,QBs!A:E,2,FALSE)</f>
        <v>E.Botham Shah Ginger Biscuits 7oz MP12</v>
      </c>
      <c r="C37" s="26">
        <f>VLOOKUP(A37,QBs!A:E,3,FALSE)</f>
        <v>30</v>
      </c>
      <c r="D37" s="26">
        <f> C37/  VLOOKUP(A37,QBs!A:E,4,FALSE)</f>
        <v>2.5</v>
      </c>
      <c r="E37" s="27" t="str">
        <f>VLOOKUP(A37,QBs!A:E,5,FALSE)</f>
        <v>5025575000106</v>
      </c>
      <c r="F37" s="28" t="str">
        <f>VLOOKUP(A37,QBs!A:G,7,FALSE)</f>
        <v>Yes</v>
      </c>
      <c r="G37" s="24"/>
      <c r="H37" s="29" t="str">
        <f t="shared" ref="H37:H42" si="3">IF(ISBLANK(G37),"",G37*C37)</f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18" t="s">
        <v>43</v>
      </c>
      <c r="B38" s="12" t="str">
        <f>VLOOKUP(A38,QBs!A:E,2,FALSE)</f>
        <v>E.Botham Choc Chip &amp; Ginger Biscuits 7oz MP12</v>
      </c>
      <c r="C38" s="13">
        <f>VLOOKUP(A38,QBs!A:E,3,FALSE)</f>
        <v>30</v>
      </c>
      <c r="D38" s="13">
        <f> C38/  VLOOKUP(A38,QBs!A:E,4,FALSE)</f>
        <v>2.5</v>
      </c>
      <c r="E38" s="14" t="str">
        <f>VLOOKUP(A38,QBs!A:E,5,FALSE)</f>
        <v>5025575000113</v>
      </c>
      <c r="F38" s="15" t="str">
        <f>VLOOKUP(A38,QBs!A:G,7,FALSE)</f>
        <v>OOS</v>
      </c>
      <c r="G38" s="18"/>
      <c r="H38" s="17" t="str">
        <f t="shared" si="3"/>
        <v/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18" t="s">
        <v>44</v>
      </c>
      <c r="B39" s="12" t="str">
        <f>VLOOKUP(A39,QBs!A:E,2,FALSE)</f>
        <v>E.Botham Shah Ginger Biscuits 2-Packs MP24</v>
      </c>
      <c r="C39" s="13">
        <f>VLOOKUP(A39,QBs!A:E,3,FALSE)</f>
        <v>16</v>
      </c>
      <c r="D39" s="13">
        <f> C39/  VLOOKUP(A39,QBs!A:E,4,FALSE)</f>
        <v>0.6666666667</v>
      </c>
      <c r="E39" s="14" t="str">
        <f>VLOOKUP(A39,QBs!A:E,5,FALSE)</f>
        <v>5025575000304</v>
      </c>
      <c r="F39" s="15" t="str">
        <f>VLOOKUP(A39,QBs!A:G,7,FALSE)</f>
        <v>Yes</v>
      </c>
      <c r="G39" s="18"/>
      <c r="H39" s="17" t="str">
        <f t="shared" si="3"/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All Butter Fruit Cake MP 10</v>
      </c>
      <c r="C40" s="13">
        <f>VLOOKUP(A40,QBs!A:E,3,FALSE)</f>
        <v>50</v>
      </c>
      <c r="D40" s="13">
        <f> C40/  VLOOKUP(A40,QBs!A:E,4,FALSE)</f>
        <v>5</v>
      </c>
      <c r="E40" s="14" t="str">
        <f>VLOOKUP(A40,QBs!A:E,5,FALSE)</f>
        <v>5025575008041</v>
      </c>
      <c r="F40" s="15" t="str">
        <f>VLOOKUP(A40,QBs!A:G,7,FALSE)</f>
        <v>Yes</v>
      </c>
      <c r="G40" s="18"/>
      <c r="H40" s="17" t="str">
        <f t="shared" si="3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Landlord Beer Cake 12.5oz MP10</v>
      </c>
      <c r="C41" s="13">
        <f>VLOOKUP(A41,QBs!A:E,3,FALSE)</f>
        <v>60</v>
      </c>
      <c r="D41" s="13">
        <f> C41/  VLOOKUP(A41,QBs!A:E,4,FALSE)</f>
        <v>6</v>
      </c>
      <c r="E41" s="14" t="str">
        <f>VLOOKUP(A41,QBs!A:E,5,FALSE)</f>
        <v>5025575009017</v>
      </c>
      <c r="F41" s="15" t="str">
        <f>VLOOKUP(A41,QBs!A:G,7,FALSE)</f>
        <v>Yes</v>
      </c>
      <c r="G41" s="18"/>
      <c r="H41" s="17" t="str">
        <f t="shared" si="3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30" t="s">
        <v>47</v>
      </c>
      <c r="B42" s="31" t="str">
        <f>VLOOKUP(A42,QBs!A:E,2,FALSE)</f>
        <v>E. Botham Yorks Ginger Parkin 12oz MP10</v>
      </c>
      <c r="C42" s="32">
        <f>VLOOKUP(A42,QBs!A:E,3,FALSE)</f>
        <v>34</v>
      </c>
      <c r="D42" s="32">
        <f> C42/  VLOOKUP(A42,QBs!A:E,4,FALSE)</f>
        <v>3.4</v>
      </c>
      <c r="E42" s="33" t="str">
        <f>VLOOKUP(A42,QBs!A:E,5,FALSE)</f>
        <v>5025575008010</v>
      </c>
      <c r="F42" s="34" t="str">
        <f>VLOOKUP(A42,QBs!A:G,7,FALSE)</f>
        <v>Yes</v>
      </c>
      <c r="G42" s="30"/>
      <c r="H42" s="35" t="str">
        <f t="shared" si="3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7" t="s">
        <v>48</v>
      </c>
      <c r="B43" s="8"/>
      <c r="C43" s="8"/>
      <c r="D43" s="8"/>
      <c r="E43" s="8"/>
      <c r="F43" s="8"/>
      <c r="G43" s="8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18" t="s">
        <v>49</v>
      </c>
      <c r="B44" s="12" t="str">
        <f>VLOOKUP(A44,QBs!A:E,2,FALSE)</f>
        <v>Hawkshead Black Garlic Ketchup 310g (10.9oz) MP6</v>
      </c>
      <c r="C44" s="13">
        <f>VLOOKUP(A44,QBs!A:E,3,FALSE)</f>
        <v>47.4</v>
      </c>
      <c r="D44" s="13">
        <f> C44/  VLOOKUP(A44,QBs!A:E,4,FALSE)</f>
        <v>7.9</v>
      </c>
      <c r="E44" s="14" t="str">
        <f>VLOOKUP(A44,QBs!A:E,5,FALSE)</f>
        <v>5060183362901</v>
      </c>
      <c r="F44" s="15" t="str">
        <f>VLOOKUP(A44,QBs!A:G,7,FALSE)</f>
        <v>Yes</v>
      </c>
      <c r="G44" s="18"/>
      <c r="H44" s="17" t="str">
        <f t="shared" ref="H44:H49" si="4">IF(ISBLANK(G44),"",G44*C44)</f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18" t="s">
        <v>50</v>
      </c>
      <c r="B45" s="12" t="str">
        <f>VLOOKUP(A45,QBs!A:E,2,FALSE)</f>
        <v>Hawkshead- CMB Lemon Curd (3.5 oz) MP20</v>
      </c>
      <c r="C45" s="13">
        <f>VLOOKUP(A45,QBs!A:E,3,FALSE)</f>
        <v>60</v>
      </c>
      <c r="D45" s="13">
        <f> C45/  VLOOKUP(A45,QBs!A:E,4,FALSE)</f>
        <v>3</v>
      </c>
      <c r="E45" s="14" t="str">
        <f>VLOOKUP(A45,QBs!A:E,5,FALSE)</f>
        <v>648318019026</v>
      </c>
      <c r="F45" s="15" t="str">
        <f>VLOOKUP(A45,QBs!A:G,7,FALSE)</f>
        <v>Yes</v>
      </c>
      <c r="G45" s="18"/>
      <c r="H45" s="17" t="str">
        <f t="shared" si="4"/>
        <v/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Hawkshead- CMB Lemon Curd (7oz) MP6</v>
      </c>
      <c r="C46" s="13">
        <f>VLOOKUP(A46,QBs!A:E,3,FALSE)</f>
        <v>30</v>
      </c>
      <c r="D46" s="13">
        <f> C46/  VLOOKUP(A46,QBs!A:E,4,FALSE)</f>
        <v>5</v>
      </c>
      <c r="E46" s="14" t="str">
        <f>VLOOKUP(A46,QBs!A:E,5,FALSE)</f>
        <v>648318019101</v>
      </c>
      <c r="F46" s="15" t="str">
        <f>VLOOKUP(A46,QBs!A:G,7,FALSE)</f>
        <v>OOS</v>
      </c>
      <c r="G46" s="18"/>
      <c r="H46" s="17" t="str">
        <f t="shared" si="4"/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Mango Chutney (4oz)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648318019095</v>
      </c>
      <c r="F47" s="15" t="str">
        <f>VLOOKUP(A47,QBs!A:G,7,FALSE)</f>
        <v>OOS</v>
      </c>
      <c r="G47" s="19"/>
      <c r="H47" s="17" t="str">
        <f t="shared" si="4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 - CMB Mango Chutney 7oz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648318019118</v>
      </c>
      <c r="F48" s="15" t="str">
        <f>VLOOKUP(A48,QBs!A:G,7,FALSE)</f>
        <v>OOS</v>
      </c>
      <c r="G48" s="18"/>
      <c r="H48" s="17" t="str">
        <f t="shared" si="4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Red Onion Marmalade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5060183364080</v>
      </c>
      <c r="F49" s="15" t="str">
        <f>VLOOKUP(A49,QBs!A:G,7,FALSE)</f>
        <v>Yes</v>
      </c>
      <c r="G49" s="18"/>
      <c r="H49" s="17" t="str">
        <f t="shared" si="4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Hawkshead- CMB Red Onion Marmalade (7oz)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648318019033</v>
      </c>
      <c r="F50" s="15" t="str">
        <f>VLOOKUP(A50,QBs!A:G,7,FALSE)</f>
        <v>OOS</v>
      </c>
      <c r="G50" s="18"/>
      <c r="H50" s="17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56</v>
      </c>
      <c r="B51" s="22" t="str">
        <f>VLOOKUP(A51,QBs!A:E,2,FALSE)</f>
        <v>Hawkshead Cumberland Sauce 220g MP6</v>
      </c>
      <c r="C51" s="13">
        <f>VLOOKUP(A51,QBs!A:E,3,FALSE)</f>
        <v>34.5</v>
      </c>
      <c r="D51" s="13">
        <f> C51/  VLOOKUP(A51,QBs!A:E,4,FALSE)</f>
        <v>5.75</v>
      </c>
      <c r="E51" s="14" t="str">
        <f>VLOOKUP(A51,QBs!A:E,5,FALSE)</f>
        <v>5060183360624.00</v>
      </c>
      <c r="F51" s="15" t="str">
        <f>VLOOKUP(A51,QBs!A:G,7,FALSE)</f>
        <v>Yes</v>
      </c>
      <c r="G51" s="18"/>
      <c r="H51" s="17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22" t="str">
        <f>VLOOKUP(A52,QBs!A:E,2,FALSE)</f>
        <v>Hawkshead Posh Pickle Sauce 270g MP6</v>
      </c>
      <c r="C52" s="13">
        <f>VLOOKUP(A52,QBs!A:E,3,FALSE)</f>
        <v>36</v>
      </c>
      <c r="D52" s="13">
        <f> C52/  VLOOKUP(A52,QBs!A:E,4,FALSE)</f>
        <v>6</v>
      </c>
      <c r="E52" s="14" t="str">
        <f>VLOOKUP(A52,QBs!A:E,5,FALSE)</f>
        <v>5060183367500</v>
      </c>
      <c r="F52" s="15" t="str">
        <f>VLOOKUP(A52,QBs!A:G,7,FALSE)</f>
        <v>Yes</v>
      </c>
      <c r="G52" s="18"/>
      <c r="H52" s="17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18" t="s">
        <v>58</v>
      </c>
      <c r="B53" s="22" t="str">
        <f>VLOOKUP(A53,QBs!A:E,2,FALSE)</f>
        <v>Hawkshead Cheeseboard Chutney 200g MP6</v>
      </c>
      <c r="C53" s="13">
        <f>VLOOKUP(A53,QBs!A:E,3,FALSE)</f>
        <v>34.5</v>
      </c>
      <c r="D53" s="13">
        <f> C53/  VLOOKUP(A53,QBs!A:E,4,FALSE)</f>
        <v>5.75</v>
      </c>
      <c r="E53" s="14" t="str">
        <f>VLOOKUP(A53,QBs!A:E,5,FALSE)</f>
        <v>5060183363311</v>
      </c>
      <c r="F53" s="15" t="str">
        <f>VLOOKUP(A53,QBs!A:G,7,FALSE)</f>
        <v>Yes</v>
      </c>
      <c r="G53" s="18"/>
      <c r="H53" s="17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22" t="str">
        <f>VLOOKUP(A54,QBs!A:E,2,FALSE)</f>
        <v>Hawkshead Salted Caramel Sauce 210g MP6</v>
      </c>
      <c r="C54" s="13">
        <f>VLOOKUP(A54,QBs!A:E,3,FALSE)</f>
        <v>38.1</v>
      </c>
      <c r="D54" s="13">
        <f> C54/  VLOOKUP(A54,QBs!A:E,4,FALSE)</f>
        <v>6.35</v>
      </c>
      <c r="E54" s="14" t="str">
        <f>VLOOKUP(A54,QBs!A:E,5,FALSE)</f>
        <v>5060183364981</v>
      </c>
      <c r="F54" s="15" t="str">
        <f>VLOOKUP(A54,QBs!A:G,7,FALSE)</f>
        <v>Yes</v>
      </c>
      <c r="G54" s="18"/>
      <c r="H54" s="17" t="str">
        <f>IF(ISBLANK(G54),"",G54*C54)</f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7" t="s">
        <v>60</v>
      </c>
      <c r="B55" s="8"/>
      <c r="C55" s="8"/>
      <c r="D55" s="8"/>
      <c r="E55" s="8"/>
      <c r="F55" s="8"/>
      <c r="G55" s="8"/>
      <c r="H55" s="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Cheese Biscuits Cheddar 100g MP12</v>
      </c>
      <c r="C56" s="13">
        <f>VLOOKUP(A56,QBs!A:E,3,FALSE)</f>
        <v>60</v>
      </c>
      <c r="D56" s="13">
        <f> C56/  VLOOKUP(A56,QBs!A:E,4,FALSE)</f>
        <v>5</v>
      </c>
      <c r="E56" s="14" t="str">
        <f>VLOOKUP(A56,QBs!A:E,5,FALSE)</f>
        <v>5060027071303</v>
      </c>
      <c r="F56" s="15" t="str">
        <f>VLOOKUP(A56,QBs!A:G,7,FALSE)</f>
        <v>Yes</v>
      </c>
      <c r="G56" s="18"/>
      <c r="H56" s="17" t="str">
        <f t="shared" ref="H56:H61" si="5">IF(ISBLANK(G56),"",G56*C56)</f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Oat Crumble (4.7oz) 125g MP12</v>
      </c>
      <c r="C57" s="13">
        <f>VLOOKUP(A57,QBs!A:E,3,FALSE)</f>
        <v>56</v>
      </c>
      <c r="D57" s="13">
        <f> C57/  VLOOKUP(A57,QBs!A:E,4,FALSE)</f>
        <v>4.666666667</v>
      </c>
      <c r="E57" s="14" t="str">
        <f>VLOOKUP(A57,QBs!A:E,5,FALSE)</f>
        <v>5060027070153</v>
      </c>
      <c r="F57" s="15" t="str">
        <f>VLOOKUP(A57,QBs!A:G,7,FALSE)</f>
        <v>OOS</v>
      </c>
      <c r="G57" s="18"/>
      <c r="H57" s="17" t="str">
        <f t="shared" si="5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63</v>
      </c>
      <c r="B58" s="12" t="str">
        <f>VLOOKUP(A58,QBs!A:E,2,FALSE)</f>
        <v>Island Bakery Shortbread 125g (4.4oz)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5060027070146</v>
      </c>
      <c r="F58" s="15" t="str">
        <f>VLOOKUP(A58,QBs!A:G,7,FALSE)</f>
        <v>OOS</v>
      </c>
      <c r="G58" s="18"/>
      <c r="H58" s="17" t="str">
        <f t="shared" si="5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Island Bakery Chocolate Ginger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5060027070115</v>
      </c>
      <c r="F59" s="15" t="str">
        <f>VLOOKUP(A59,QBs!A:G,7,FALSE)</f>
        <v>OOS</v>
      </c>
      <c r="G59" s="18"/>
      <c r="H59" s="17" t="str">
        <f t="shared" si="5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Island Bakery Orange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5060027070184</v>
      </c>
      <c r="F60" s="15" t="str">
        <f>VLOOKUP(A60,QBs!A:G,7,FALSE)</f>
        <v>Yes</v>
      </c>
      <c r="G60" s="36"/>
      <c r="H60" s="17" t="str">
        <f t="shared" si="5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Island Bakery Lemon Melts 133g MP12</v>
      </c>
      <c r="C61" s="13">
        <f>VLOOKUP(A61,QBs!A:E,3,FALSE)</f>
        <v>66</v>
      </c>
      <c r="D61" s="13">
        <f> C61/  VLOOKUP(A61,QBs!A:E,4,FALSE)</f>
        <v>5.5</v>
      </c>
      <c r="E61" s="14" t="str">
        <f>VLOOKUP(A61,QBs!A:E,5,FALSE)</f>
        <v>5060027070016</v>
      </c>
      <c r="F61" s="15" t="str">
        <f>VLOOKUP(A61,QBs!A:G,7,FALSE)</f>
        <v>Yes</v>
      </c>
      <c r="G61" s="36"/>
      <c r="H61" s="17" t="str">
        <f t="shared" si="5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7" t="s">
        <v>67</v>
      </c>
      <c r="B62" s="8"/>
      <c r="C62" s="8"/>
      <c r="D62" s="8"/>
      <c r="E62" s="8"/>
      <c r="F62" s="8"/>
      <c r="G62" s="8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7" t="s">
        <v>67</v>
      </c>
      <c r="B63" s="8"/>
      <c r="C63" s="8"/>
      <c r="D63" s="8"/>
      <c r="E63" s="8"/>
      <c r="F63" s="8"/>
      <c r="G63" s="8"/>
      <c r="H63" s="9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68</v>
      </c>
      <c r="B64" s="12" t="str">
        <f>VLOOKUP(A64,QBs!A:E,2,FALSE)</f>
        <v>Jealous Sweets Tangy Worms 125g Bags New Packing MP10</v>
      </c>
      <c r="C64" s="13">
        <f>VLOOKUP(A64,QBs!A:E,3,FALSE)</f>
        <v>34</v>
      </c>
      <c r="D64" s="13">
        <f> C64/  VLOOKUP(A64,QBs!A:E,4,FALSE)</f>
        <v>3.4</v>
      </c>
      <c r="E64" s="12" t="str">
        <f>VLOOKUP(A64,QBs!A:E,5,FALSE)</f>
        <v>5060276370929</v>
      </c>
      <c r="F64" s="15" t="str">
        <f>VLOOKUP(A64,QBs!A:G,7,FALSE)</f>
        <v>Yes</v>
      </c>
      <c r="G64" s="18"/>
      <c r="H64" s="17" t="str">
        <f t="shared" ref="H64:H66" si="6">IF(ISBLANK(G64),"",G64*C64)</f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69</v>
      </c>
      <c r="B65" s="12" t="str">
        <f>VLOOKUP(A65,QBs!A:E,2,FALSE)</f>
        <v>Jealous Sweets Grizzly Bears125g Bags New Packaging MP10</v>
      </c>
      <c r="C65" s="13">
        <f>VLOOKUP(A65,QBs!A:E,3,FALSE)</f>
        <v>34</v>
      </c>
      <c r="D65" s="13">
        <f> C65/  VLOOKUP(A65,QBs!A:E,4,FALSE)</f>
        <v>3.4</v>
      </c>
      <c r="E65" s="12" t="str">
        <f>VLOOKUP(A65,QBs!A:E,5,FALSE)</f>
        <v>5060276370912</v>
      </c>
      <c r="F65" s="15" t="str">
        <f>VLOOKUP(A65,QBs!A:G,7,FALSE)</f>
        <v>Yes</v>
      </c>
      <c r="G65" s="18"/>
      <c r="H65" s="17" t="str">
        <f t="shared" si="6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70</v>
      </c>
      <c r="B66" s="12" t="str">
        <f>VLOOKUP(A66,QBs!A:E,2,FALSE)</f>
        <v>Jealous Sweets Fizzy Lips 125g Bags New Packaging MP10</v>
      </c>
      <c r="C66" s="13">
        <f>VLOOKUP(A66,QBs!A:E,3,FALSE)</f>
        <v>34</v>
      </c>
      <c r="D66" s="13">
        <f> C66/  VLOOKUP(A66,QBs!A:E,4,FALSE)</f>
        <v>3.4</v>
      </c>
      <c r="E66" s="12" t="str">
        <f>VLOOKUP(A66,QBs!A:E,5,FALSE)</f>
        <v>5060276371216</v>
      </c>
      <c r="F66" s="15" t="str">
        <f>VLOOKUP(A66,QBs!A:G,7,FALSE)</f>
        <v>Yes</v>
      </c>
      <c r="G66" s="18"/>
      <c r="H66" s="17" t="str">
        <f t="shared" si="6"/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7" t="s">
        <v>71</v>
      </c>
      <c r="B67" s="8"/>
      <c r="C67" s="8"/>
      <c r="D67" s="8"/>
      <c r="E67" s="8"/>
      <c r="F67" s="8"/>
      <c r="G67" s="8"/>
      <c r="H67" s="9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72</v>
      </c>
      <c r="B68" s="12" t="str">
        <f>VLOOKUP(A68,QBs!A:E,2,FALSE)</f>
        <v>Kent &amp; Fraser Criscuits Cracked Black Pepper &amp; Smoked Sea Salt MP6</v>
      </c>
      <c r="C68" s="13">
        <f>VLOOKUP(A68,QBs!A:E,3,FALSE)</f>
        <v>28</v>
      </c>
      <c r="D68" s="13">
        <f> C68/  VLOOKUP(A68,QBs!A:E,4,FALSE)</f>
        <v>4.666666667</v>
      </c>
      <c r="E68" s="12" t="str">
        <f>VLOOKUP(A68,QBs!A:E,5,FALSE)</f>
        <v>5060188950806</v>
      </c>
      <c r="F68" s="15" t="str">
        <f>VLOOKUP(A68,QBs!A:G,7,FALSE)</f>
        <v>Yes</v>
      </c>
      <c r="G68" s="36"/>
      <c r="H68" s="17" t="str">
        <f t="shared" ref="H68:H78" si="7">IF(ISBLANK(G68),"",G68*C68)</f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73</v>
      </c>
      <c r="B69" s="12" t="str">
        <f>VLOOKUP(A69,QBs!A:E,2,FALSE)</f>
        <v>Kent &amp; Fraser Criscuits Roasted Onion &amp; Nigella Seeds MP6</v>
      </c>
      <c r="C69" s="13">
        <f>VLOOKUP(A69,QBs!A:E,3,FALSE)</f>
        <v>28</v>
      </c>
      <c r="D69" s="13">
        <f> C69/  VLOOKUP(A69,QBs!A:E,4,FALSE)</f>
        <v>4.666666667</v>
      </c>
      <c r="E69" s="12" t="str">
        <f>VLOOKUP(A69,QBs!A:E,5,FALSE)</f>
        <v>5060188950820</v>
      </c>
      <c r="F69" s="15" t="str">
        <f>VLOOKUP(A69,QBs!A:G,7,FALSE)</f>
        <v>Yes</v>
      </c>
      <c r="G69" s="36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74</v>
      </c>
      <c r="B70" s="12" t="str">
        <f>VLOOKUP(A70,QBs!A:E,2,FALSE)</f>
        <v>Kent &amp; Fraser Criscuits Oak Smoked Garlic &amp; Black Poppy Seeds MP6</v>
      </c>
      <c r="C70" s="13">
        <f>VLOOKUP(A70,QBs!A:E,3,FALSE)</f>
        <v>28</v>
      </c>
      <c r="D70" s="13">
        <f> C70/  VLOOKUP(A70,QBs!A:E,4,FALSE)</f>
        <v>4.666666667</v>
      </c>
      <c r="E70" s="12" t="str">
        <f>VLOOKUP(A70,QBs!A:E,5,FALSE)</f>
        <v>5060188950783</v>
      </c>
      <c r="F70" s="15" t="str">
        <f>VLOOKUP(A70,QBs!A:G,7,FALSE)</f>
        <v>OOS</v>
      </c>
      <c r="G70" s="36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75</v>
      </c>
      <c r="B71" s="12" t="str">
        <f>VLOOKUP(A71,QBs!A:E,2,FALSE)</f>
        <v>Kent &amp; Fraser Choc. Butter Crunch 125g (4.5oz) MP6</v>
      </c>
      <c r="C71" s="13">
        <f>VLOOKUP(A71,QBs!A:E,3,FALSE)</f>
        <v>28</v>
      </c>
      <c r="D71" s="13">
        <f> C71/  VLOOKUP(A71,QBs!A:E,4,FALSE)</f>
        <v>4.666666667</v>
      </c>
      <c r="E71" s="12" t="str">
        <f>VLOOKUP(A71,QBs!A:E,5,FALSE)</f>
        <v>5060188950165</v>
      </c>
      <c r="F71" s="15" t="str">
        <f>VLOOKUP(A71,QBs!A:G,7,FALSE)</f>
        <v>Yes</v>
      </c>
      <c r="G71" s="36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18" t="s">
        <v>76</v>
      </c>
      <c r="B72" s="12" t="str">
        <f>VLOOKUP(A72,QBs!A:E,2,FALSE)</f>
        <v>Kent &amp; Fraser Lemon Butter Shortbread 125g (4.5oz) MP6</v>
      </c>
      <c r="C72" s="13">
        <f>VLOOKUP(A72,QBs!A:E,3,FALSE)</f>
        <v>27</v>
      </c>
      <c r="D72" s="13">
        <f> C72/  VLOOKUP(A72,QBs!A:E,4,FALSE)</f>
        <v>4.5</v>
      </c>
      <c r="E72" s="12" t="str">
        <f>VLOOKUP(A72,QBs!A:E,5,FALSE)</f>
        <v>5060188950134</v>
      </c>
      <c r="F72" s="15" t="str">
        <f>VLOOKUP(A72,QBs!A:G,7,FALSE)</f>
        <v>Yes</v>
      </c>
      <c r="G72" s="36"/>
      <c r="H72" s="17" t="str">
        <f t="shared" si="7"/>
        <v/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77</v>
      </c>
      <c r="B73" s="12" t="str">
        <f>VLOOKUP(A73,QBs!A:E,2,FALSE)</f>
        <v>Kent &amp; Fraser Vanilla Butter Crunch 125g (4.5oz) MP6</v>
      </c>
      <c r="C73" s="13">
        <f>VLOOKUP(A73,QBs!A:E,3,FALSE)</f>
        <v>27</v>
      </c>
      <c r="D73" s="13">
        <f> C73/  VLOOKUP(A73,QBs!A:E,4,FALSE)</f>
        <v>4.5</v>
      </c>
      <c r="E73" s="12" t="str">
        <f>VLOOKUP(A73,QBs!A:E,5,FALSE)</f>
        <v>5060188950172</v>
      </c>
      <c r="F73" s="15" t="str">
        <f>VLOOKUP(A73,QBs!A:G,7,FALSE)</f>
        <v>Yes</v>
      </c>
      <c r="G73" s="36"/>
      <c r="H73" s="17" t="str">
        <f t="shared" si="7"/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78</v>
      </c>
      <c r="B74" s="12" t="str">
        <f>VLOOKUP(A74,QBs!A:E,2,FALSE)</f>
        <v>HoneyRose Date &amp; Walnut Toast 110g MP6</v>
      </c>
      <c r="C74" s="13">
        <f>VLOOKUP(A74,QBs!A:E,3,FALSE)</f>
        <v>34</v>
      </c>
      <c r="D74" s="13">
        <f> C74/  VLOOKUP(A74,QBs!A:E,4,FALSE)</f>
        <v>5.666666667</v>
      </c>
      <c r="E74" s="12" t="str">
        <f>VLOOKUP(A74,QBs!A:E,5,FALSE)</f>
        <v>5060028801770</v>
      </c>
      <c r="F74" s="15" t="str">
        <f>VLOOKUP(A74,QBs!A:G,7,FALSE)</f>
        <v>Yes</v>
      </c>
      <c r="G74" s="36"/>
      <c r="H74" s="17" t="str">
        <f t="shared" si="7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79</v>
      </c>
      <c r="B75" s="12" t="str">
        <f>VLOOKUP(A75,QBs!A:E,2,FALSE)</f>
        <v>HoneyRose Hazelnut &amp; Plum Toast 110g MP6</v>
      </c>
      <c r="C75" s="13">
        <f>VLOOKUP(A75,QBs!A:E,3,FALSE)</f>
        <v>34</v>
      </c>
      <c r="D75" s="13">
        <f> C75/  VLOOKUP(A75,QBs!A:E,4,FALSE)</f>
        <v>5.666666667</v>
      </c>
      <c r="E75" s="12" t="str">
        <f>VLOOKUP(A75,QBs!A:E,5,FALSE)</f>
        <v>5060028801787</v>
      </c>
      <c r="F75" s="15" t="str">
        <f>VLOOKUP(A75,QBs!A:G,7,FALSE)</f>
        <v>Yes</v>
      </c>
      <c r="G75" s="36"/>
      <c r="H75" s="17" t="str">
        <f t="shared" si="7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80</v>
      </c>
      <c r="B76" s="12" t="str">
        <f>VLOOKUP(A76,QBs!A:E,2,FALSE)</f>
        <v>HoneyRose Oat &amp; Raisin Cookies 115g MP6</v>
      </c>
      <c r="C76" s="13">
        <f>VLOOKUP(A76,QBs!A:E,3,FALSE)</f>
        <v>30</v>
      </c>
      <c r="D76" s="13">
        <f> C76/  VLOOKUP(A76,QBs!A:E,4,FALSE)</f>
        <v>5</v>
      </c>
      <c r="E76" s="12" t="str">
        <f>VLOOKUP(A76,QBs!A:E,5,FALSE)</f>
        <v>5060028801756</v>
      </c>
      <c r="F76" s="15" t="str">
        <f>VLOOKUP(A76,QBs!A:G,7,FALSE)</f>
        <v>Yes</v>
      </c>
      <c r="G76" s="36"/>
      <c r="H76" s="17" t="str">
        <f t="shared" si="7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81</v>
      </c>
      <c r="B77" s="12" t="str">
        <f>VLOOKUP(A77,QBs!A:E,2,FALSE)</f>
        <v>HoneyRose Organic Gluten Free Shortbread 125g MP6</v>
      </c>
      <c r="C77" s="13">
        <f>VLOOKUP(A77,QBs!A:E,3,FALSE)</f>
        <v>30</v>
      </c>
      <c r="D77" s="13">
        <f> C77/  VLOOKUP(A77,QBs!A:E,4,FALSE)</f>
        <v>5</v>
      </c>
      <c r="E77" s="12" t="str">
        <f>VLOOKUP(A77,QBs!A:E,5,FALSE)</f>
        <v>5060028801732</v>
      </c>
      <c r="F77" s="15" t="str">
        <f>VLOOKUP(A77,QBs!A:G,7,FALSE)</f>
        <v>Yes</v>
      </c>
      <c r="G77" s="36"/>
      <c r="H77" s="17" t="str">
        <f t="shared" si="7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82</v>
      </c>
      <c r="B78" s="12" t="str">
        <f>VLOOKUP(A78,QBs!A:E,2,FALSE)</f>
        <v>HoneyRose Triple Choc. Cookies 115g MP6</v>
      </c>
      <c r="C78" s="13">
        <f>VLOOKUP(A78,QBs!A:E,3,FALSE)</f>
        <v>30</v>
      </c>
      <c r="D78" s="13">
        <f> C78/  VLOOKUP(A78,QBs!A:E,4,FALSE)</f>
        <v>5</v>
      </c>
      <c r="E78" s="12" t="str">
        <f>VLOOKUP(A78,QBs!A:E,5,FALSE)</f>
        <v>5060028801763</v>
      </c>
      <c r="F78" s="15" t="str">
        <f>VLOOKUP(A78,QBs!A:G,7,FALSE)</f>
        <v>OOS</v>
      </c>
      <c r="G78" s="36"/>
      <c r="H78" s="17" t="str">
        <f t="shared" si="7"/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7" t="s">
        <v>83</v>
      </c>
      <c r="B79" s="8"/>
      <c r="C79" s="8"/>
      <c r="D79" s="8"/>
      <c r="E79" s="8"/>
      <c r="F79" s="8"/>
      <c r="G79" s="8"/>
      <c r="H79" s="9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84</v>
      </c>
      <c r="B80" s="12" t="str">
        <f>VLOOKUP(A80,QBs!A:E,2,FALSE)</f>
        <v>Klepper &amp; Klepper Licorice Coffee 200g MP12</v>
      </c>
      <c r="C80" s="13">
        <f>VLOOKUP(A80,QBs!A:E,3,FALSE)</f>
        <v>60</v>
      </c>
      <c r="D80" s="13">
        <f> C80/  VLOOKUP(A80,QBs!A:E,4,FALSE)</f>
        <v>5</v>
      </c>
      <c r="E80" s="12" t="str">
        <f>VLOOKUP(A80,QBs!A:E,5,FALSE)</f>
        <v>8721008116044</v>
      </c>
      <c r="F80" s="15" t="str">
        <f>VLOOKUP(A80,QBs!A:G,7,FALSE)</f>
        <v>Yes</v>
      </c>
      <c r="G80" s="36"/>
      <c r="H80" s="17" t="str">
        <f t="shared" ref="H80:H83" si="8">IF(ISBLANK(G80),"",G80*C80)</f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85</v>
      </c>
      <c r="B81" s="12" t="str">
        <f>VLOOKUP(A81,QBs!A:E,2,FALSE)</f>
        <v>Klepper &amp; Klepper Licorice Honey 200g MP12</v>
      </c>
      <c r="C81" s="13">
        <f>VLOOKUP(A81,QBs!A:E,3,FALSE)</f>
        <v>60</v>
      </c>
      <c r="D81" s="13">
        <f> C81/  VLOOKUP(A81,QBs!A:E,4,FALSE)</f>
        <v>5</v>
      </c>
      <c r="E81" s="12" t="str">
        <f>VLOOKUP(A81,QBs!A:E,5,FALSE)</f>
        <v>8719326064444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86</v>
      </c>
      <c r="B82" s="12" t="str">
        <f>VLOOKUP(A82,QBs!A:E,2,FALSE)</f>
        <v>Klepper &amp; Klepper Licorice Mild Salt 200g MP12</v>
      </c>
      <c r="C82" s="13">
        <f>VLOOKUP(A82,QBs!A:E,3,FALSE)</f>
        <v>60</v>
      </c>
      <c r="D82" s="13">
        <f> C82/  VLOOKUP(A82,QBs!A:E,4,FALSE)</f>
        <v>5</v>
      </c>
      <c r="E82" s="12" t="str">
        <f>VLOOKUP(A82,QBs!A:E,5,FALSE)</f>
        <v>8719326064413</v>
      </c>
      <c r="F82" s="15" t="str">
        <f>VLOOKUP(A82,QBs!A:G,7,FALSE)</f>
        <v>Yes</v>
      </c>
      <c r="G82" s="36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87</v>
      </c>
      <c r="B83" s="12" t="str">
        <f>VLOOKUP(A83,QBs!A:E,2,FALSE)</f>
        <v>Klepper &amp; Klepper Licorice Sweet 200g MP12</v>
      </c>
      <c r="C83" s="13">
        <f>VLOOKUP(A83,QBs!A:E,3,FALSE)</f>
        <v>60</v>
      </c>
      <c r="D83" s="13">
        <f> C83/  VLOOKUP(A83,QBs!A:E,4,FALSE)</f>
        <v>5</v>
      </c>
      <c r="E83" s="12" t="str">
        <f>VLOOKUP(A83,QBs!A:E,5,FALSE)</f>
        <v>8719326064406</v>
      </c>
      <c r="F83" s="15" t="str">
        <f>VLOOKUP(A83,QBs!A:G,7,FALSE)</f>
        <v>Yes</v>
      </c>
      <c r="G83" s="36"/>
      <c r="H83" s="17" t="str">
        <f t="shared" si="8"/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7" t="s">
        <v>88</v>
      </c>
      <c r="B84" s="8"/>
      <c r="C84" s="8"/>
      <c r="D84" s="8"/>
      <c r="E84" s="8"/>
      <c r="F84" s="8"/>
      <c r="G84" s="8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89</v>
      </c>
      <c r="B85" s="12" t="str">
        <f>VLOOKUP(A85,QBs!A:E,2,FALSE)</f>
        <v>Miena's Irish Nougat -Chelsea Mix - 3 Flavors 47g MP18</v>
      </c>
      <c r="C85" s="13">
        <f>VLOOKUP(A85,QBs!A:E,3,FALSE)</f>
        <v>39</v>
      </c>
      <c r="D85" s="13">
        <f> C85/  VLOOKUP(A85,QBs!A:E,4,FALSE)</f>
        <v>2.166666667</v>
      </c>
      <c r="E85" s="12" t="str">
        <f>VLOOKUP(A85,QBs!A:E,5,FALSE)</f>
        <v>3 UPCs</v>
      </c>
      <c r="F85" s="37" t="str">
        <f>VLOOKUP(A85,QBs!A:G,7,FALSE)</f>
        <v>Yes</v>
      </c>
      <c r="G85" s="36"/>
      <c r="H85" s="17" t="str">
        <f>IF(ISBLANK(G85),"",G85*C85)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18" t="s">
        <v>90</v>
      </c>
      <c r="B86" s="12" t="str">
        <f>VLOOKUP(A86,QBs!A:E,2,FALSE)</f>
        <v>Miena's Irish Nougat - Mixed Nut Box 47g 18MP</v>
      </c>
      <c r="C86" s="13">
        <f>VLOOKUP(A86,QBs!A:E,3,FALSE)</f>
        <v>39</v>
      </c>
      <c r="D86" s="13">
        <f> C86/  VLOOKUP(A86,QBs!A:E,4,FALSE)</f>
        <v>2.166666667</v>
      </c>
      <c r="E86" s="12" t="str">
        <f>VLOOKUP(A86,QBs!A:E,5,FALSE)</f>
        <v>3 UPCs</v>
      </c>
      <c r="F86" s="37" t="str">
        <f>VLOOKUP(A86,QBs!A:G,7,FALSE)</f>
        <v>Yes</v>
      </c>
      <c r="G86" s="36"/>
      <c r="H86" s="17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23" t="s">
        <v>91</v>
      </c>
      <c r="B87" s="22" t="str">
        <f>VLOOKUP(A87,QBs!A:E,2,FALSE)</f>
        <v>Miena Pistachio Cranberry Nougat Slab MP9</v>
      </c>
      <c r="C87" s="13">
        <f>VLOOKUP(A87,QBs!A:E,3,FALSE)</f>
        <v>56.25</v>
      </c>
      <c r="D87" s="13">
        <f> C87/  VLOOKUP(A87,QBs!A:E,4,FALSE)</f>
        <v>6.25</v>
      </c>
      <c r="E87" s="12" t="str">
        <f>VLOOKUP(A87,QBs!A:E,5,FALSE)</f>
        <v>5391525220772</v>
      </c>
      <c r="F87" s="37" t="str">
        <f>VLOOKUP(A87,QBs!A:G,7,FALSE)</f>
        <v>Yes</v>
      </c>
      <c r="G87" s="36"/>
      <c r="H87" s="17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38" t="s">
        <v>92</v>
      </c>
      <c r="B88" s="22" t="str">
        <f>VLOOKUP(A88,QBs!A:E,2,FALSE)</f>
        <v>Miena Strawberry Passion Fruit Slab MP9</v>
      </c>
      <c r="C88" s="13">
        <f>VLOOKUP(A88,QBs!A:E,3,FALSE)</f>
        <v>56.25</v>
      </c>
      <c r="D88" s="13">
        <f> C88/  VLOOKUP(A88,QBs!A:E,4,FALSE)</f>
        <v>6.25</v>
      </c>
      <c r="E88" s="12" t="str">
        <f>VLOOKUP(A88,QBs!A:E,5,FALSE)</f>
        <v>5391525220765</v>
      </c>
      <c r="F88" s="37" t="str">
        <f>VLOOKUP(A88,QBs!A:G,7,FALSE)</f>
        <v>Yes</v>
      </c>
      <c r="G88" s="36"/>
      <c r="H88" s="17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7" t="s">
        <v>93</v>
      </c>
      <c r="B89" s="8"/>
      <c r="C89" s="8"/>
      <c r="D89" s="8"/>
      <c r="E89" s="8"/>
      <c r="F89" s="8"/>
      <c r="G89" s="8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23" t="s">
        <v>94</v>
      </c>
      <c r="B90" s="12" t="str">
        <f>VLOOKUP(A90,QBs!A:E,2,FALSE)</f>
        <v>Melt Hazelnut Milk 90g MP6</v>
      </c>
      <c r="C90" s="13">
        <f>VLOOKUP(A90,QBs!A:E,3,FALSE)</f>
        <v>51.3</v>
      </c>
      <c r="D90" s="13">
        <f> C90/  VLOOKUP(A90,QBs!A:E,4,FALSE)</f>
        <v>8.55</v>
      </c>
      <c r="E90" s="12" t="str">
        <f>VLOOKUP(A90,QBs!A:E,5,FALSE)</f>
        <v>5060163573822</v>
      </c>
      <c r="F90" s="15" t="str">
        <f>VLOOKUP(A90,QBs!A:G,7,FALSE)</f>
        <v>OOS</v>
      </c>
      <c r="G90" s="36"/>
      <c r="H90" s="17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23" t="s">
        <v>95</v>
      </c>
      <c r="B91" s="12" t="str">
        <f>VLOOKUP(A91,QBs!A:E,2,FALSE)</f>
        <v>Melt Pistachio Blonde Bar 90g MP6</v>
      </c>
      <c r="C91" s="13">
        <f>VLOOKUP(A91,QBs!A:E,3,FALSE)</f>
        <v>51.3</v>
      </c>
      <c r="D91" s="13">
        <f> C91/  VLOOKUP(A91,QBs!A:E,4,FALSE)</f>
        <v>8.55</v>
      </c>
      <c r="E91" s="12" t="str">
        <f>VLOOKUP(A91,QBs!A:E,5,FALSE)</f>
        <v>5060163570180</v>
      </c>
      <c r="F91" s="15" t="str">
        <f>VLOOKUP(A91,QBs!A:G,7,FALSE)</f>
        <v>OOS</v>
      </c>
      <c r="G91" s="36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96</v>
      </c>
      <c r="B92" s="12" t="str">
        <f>VLOOKUP(A92,QBs!A:E,2,FALSE)</f>
        <v>Melt Popcorn Bar 90g MP6</v>
      </c>
      <c r="C92" s="13">
        <f>VLOOKUP(A92,QBs!A:E,3,FALSE)</f>
        <v>51.3</v>
      </c>
      <c r="D92" s="13">
        <f> C92/  VLOOKUP(A92,QBs!A:E,4,FALSE)</f>
        <v>8.55</v>
      </c>
      <c r="E92" s="12" t="str">
        <f>VLOOKUP(A92,QBs!A:E,5,FALSE)</f>
        <v>5060163570821</v>
      </c>
      <c r="F92" s="15" t="str">
        <f>VLOOKUP(A92,QBs!A:G,7,FALSE)</f>
        <v>OOS</v>
      </c>
      <c r="G92" s="36"/>
      <c r="H92" s="17" t="str">
        <f t="shared" ref="H92:H93" si="9">IF(ISBLANK(G92),"",G92*C92)</f>
        <v/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23" t="s">
        <v>97</v>
      </c>
      <c r="B93" s="12" t="str">
        <f>VLOOKUP(A93,QBs!A:E,2,FALSE)</f>
        <v>Melt Salty Dark Bar 90g MP6</v>
      </c>
      <c r="C93" s="13">
        <f>VLOOKUP(A93,QBs!A:E,3,FALSE)</f>
        <v>51.3</v>
      </c>
      <c r="D93" s="13">
        <f> C93/  VLOOKUP(A93,QBs!A:E,4,FALSE)</f>
        <v>8.55</v>
      </c>
      <c r="E93" s="12" t="str">
        <f>VLOOKUP(A93,QBs!A:E,5,FALSE)</f>
        <v>5060163570203</v>
      </c>
      <c r="F93" s="15" t="str">
        <f>VLOOKUP(A93,QBs!A:G,7,FALSE)</f>
        <v>OOS</v>
      </c>
      <c r="G93" s="36"/>
      <c r="H93" s="17" t="str">
        <f t="shared" si="9"/>
        <v/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98</v>
      </c>
      <c r="B94" s="22" t="str">
        <f>VLOOKUP(A94,QBs!A:E,2,FALSE)</f>
        <v>Melt Sea Salt Carmel Bar 90g MP6</v>
      </c>
      <c r="C94" s="13">
        <f>VLOOKUP(A94,QBs!A:E,3,FALSE)</f>
        <v>51.3</v>
      </c>
      <c r="D94" s="13">
        <f> C94/  VLOOKUP(A94,QBs!A:E,4,FALSE)</f>
        <v>8.55</v>
      </c>
      <c r="E94" s="12" t="str">
        <f>VLOOKUP(A94,QBs!A:E,5,FALSE)</f>
        <v>5060163573778</v>
      </c>
      <c r="F94" s="15" t="str">
        <f>VLOOKUP(A94,QBs!A:G,7,FALSE)</f>
        <v>OOS</v>
      </c>
      <c r="G94" s="36"/>
      <c r="H94" s="17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99</v>
      </c>
      <c r="B95" s="22" t="str">
        <f>VLOOKUP(A95,QBs!A:E,2,FALSE)</f>
        <v>Melt Sea Salt Milk Bar 9g MP6</v>
      </c>
      <c r="C95" s="13">
        <f>VLOOKUP(A95,QBs!A:E,3,FALSE)</f>
        <v>51.3</v>
      </c>
      <c r="D95" s="13">
        <f> C95/  VLOOKUP(A95,QBs!A:E,4,FALSE)</f>
        <v>8.55</v>
      </c>
      <c r="E95" s="12" t="str">
        <f>VLOOKUP(A95,QBs!A:E,5,FALSE)</f>
        <v>TBD</v>
      </c>
      <c r="F95" s="15" t="str">
        <f>VLOOKUP(A95,QBs!A:G,7,FALSE)</f>
        <v>OOS</v>
      </c>
      <c r="G95" s="36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100</v>
      </c>
      <c r="B96" s="12" t="str">
        <f>VLOOKUP(A96,QBs!A:E,2,FALSE)</f>
        <v>Melt Toast and Marmalade Bar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5060163570838</v>
      </c>
      <c r="F96" s="15" t="str">
        <f>VLOOKUP(A96,QBs!A:G,7,FALSE)</f>
        <v>OOS</v>
      </c>
      <c r="G96" s="39"/>
      <c r="H96" s="17" t="str">
        <f t="shared" ref="H96:H97" si="10">IF(ISBLANK(G96),"",G96*C96)</f>
        <v/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23" t="s">
        <v>101</v>
      </c>
      <c r="B97" s="12" t="str">
        <f>VLOOKUP(A97,QBs!A:E,2,FALSE)</f>
        <v>Melt Wild Dark Bar 90g MP6</v>
      </c>
      <c r="C97" s="13">
        <f>VLOOKUP(A97,QBs!A:E,3,FALSE)</f>
        <v>51.3</v>
      </c>
      <c r="D97" s="13">
        <f> C97/  VLOOKUP(A97,QBs!A:E,4,FALSE)</f>
        <v>8.55</v>
      </c>
      <c r="E97" s="12" t="str">
        <f>VLOOKUP(A97,QBs!A:E,5,FALSE)</f>
        <v>5060163571477</v>
      </c>
      <c r="F97" s="15" t="str">
        <f>VLOOKUP(A97,QBs!A:G,7,FALSE)</f>
        <v>OOS</v>
      </c>
      <c r="G97" s="39"/>
      <c r="H97" s="17" t="str">
        <f t="shared" si="10"/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7" t="s">
        <v>102</v>
      </c>
      <c r="B98" s="8"/>
      <c r="C98" s="8"/>
      <c r="D98" s="8"/>
      <c r="E98" s="8"/>
      <c r="F98" s="8"/>
      <c r="G98" s="8"/>
      <c r="H98" s="9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18" t="s">
        <v>103</v>
      </c>
      <c r="B99" s="12" t="str">
        <f>VLOOKUP(A99,QBs!A:E,2,FALSE)</f>
        <v>Mr. Filberts Applewood Smoked Mixed Nuts 100g MP12</v>
      </c>
      <c r="C99" s="13">
        <f>VLOOKUP(A99,QBs!A:E,3,FALSE)</f>
        <v>48</v>
      </c>
      <c r="D99" s="13">
        <f> C99/  VLOOKUP(A99,QBs!A:E,4,FALSE)</f>
        <v>4</v>
      </c>
      <c r="E99" s="12" t="str">
        <f>VLOOKUP(A99,QBs!A:E,5,FALSE)</f>
        <v>5060145052451</v>
      </c>
      <c r="F99" s="15" t="str">
        <f>VLOOKUP(A99,QBs!A:G,7,FALSE)</f>
        <v>Yes</v>
      </c>
      <c r="G99" s="36"/>
      <c r="H99" s="17" t="str">
        <f t="shared" ref="H99:H101" si="11">IF(ISBLANK(G99),"",G99*C99)</f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18" t="s">
        <v>104</v>
      </c>
      <c r="B100" s="12" t="str">
        <f>VLOOKUP(A100,QBs!A:E,2,FALSE)</f>
        <v>Mr. Filberts French Rosemary Almonds 100g MP12</v>
      </c>
      <c r="C100" s="13">
        <f>VLOOKUP(A100,QBs!A:E,3,FALSE)</f>
        <v>48</v>
      </c>
      <c r="D100" s="13">
        <f> C100/  VLOOKUP(A100,QBs!A:E,4,FALSE)</f>
        <v>4</v>
      </c>
      <c r="E100" s="12" t="str">
        <f>VLOOKUP(A100,QBs!A:E,5,FALSE)</f>
        <v>5060145052413</v>
      </c>
      <c r="F100" s="15" t="str">
        <f>VLOOKUP(A100,QBs!A:G,7,FALSE)</f>
        <v>Yes</v>
      </c>
      <c r="G100" s="36"/>
      <c r="H100" s="17" t="str">
        <f t="shared" si="11"/>
        <v/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18" t="s">
        <v>105</v>
      </c>
      <c r="B101" s="12" t="str">
        <f>VLOOKUP(A101,QBs!A:E,2,FALSE)</f>
        <v>Mr. Filberts Indonesian Peppered Cashews 100g MP12</v>
      </c>
      <c r="C101" s="13">
        <f>VLOOKUP(A101,QBs!A:E,3,FALSE)</f>
        <v>48</v>
      </c>
      <c r="D101" s="13">
        <f> C101/  VLOOKUP(A101,QBs!A:E,4,FALSE)</f>
        <v>4</v>
      </c>
      <c r="E101" s="12" t="str">
        <f>VLOOKUP(A101,QBs!A:E,5,FALSE)</f>
        <v>5060145052352</v>
      </c>
      <c r="F101" s="15" t="str">
        <f>VLOOKUP(A101,QBs!A:G,7,FALSE)</f>
        <v>Yes</v>
      </c>
      <c r="G101" s="36"/>
      <c r="H101" s="17" t="str">
        <f t="shared" si="11"/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23" t="s">
        <v>106</v>
      </c>
      <c r="B102" s="22" t="str">
        <f>VLOOKUP(A102,QBs!A:E,2,FALSE)</f>
        <v>Mr. Filberts Sweet &amp; Savory Cashews 100g MP12</v>
      </c>
      <c r="C102" s="13">
        <f>VLOOKUP(A102,QBs!A:E,3,FALSE)</f>
        <v>48</v>
      </c>
      <c r="D102" s="13">
        <f> C102/  VLOOKUP(A102,QBs!A:E,4,FALSE)</f>
        <v>4</v>
      </c>
      <c r="E102" s="12" t="str">
        <f>VLOOKUP(A102,QBs!A:E,5,FALSE)</f>
        <v>5060145053939</v>
      </c>
      <c r="F102" s="15" t="str">
        <f>VLOOKUP(A102,QBs!A:G,7,FALSE)</f>
        <v>Yes</v>
      </c>
      <c r="G102" s="36"/>
      <c r="H102" s="17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18" t="s">
        <v>107</v>
      </c>
      <c r="B103" s="12" t="str">
        <f>VLOOKUP(A103,QBs!A:E,2,FALSE)</f>
        <v>Mr. Filbert's Mixed Olives with Rosemary &amp; Garlic 50g MP12</v>
      </c>
      <c r="C103" s="13">
        <f>VLOOKUP(A103,QBs!A:E,3,FALSE)</f>
        <v>27.5</v>
      </c>
      <c r="D103" s="13">
        <f> C103/  VLOOKUP(A103,QBs!A:E,4,FALSE)</f>
        <v>2.291666667</v>
      </c>
      <c r="E103" s="12" t="str">
        <f>VLOOKUP(A103,QBs!A:E,5,FALSE)</f>
        <v>5060145053007</v>
      </c>
      <c r="F103" s="15" t="str">
        <f>VLOOKUP(A103,QBs!A:G,7,FALSE)</f>
        <v>Yes</v>
      </c>
      <c r="G103" s="39"/>
      <c r="H103" s="17" t="str">
        <f t="shared" ref="H103:H104" si="12">IF(ISBLANK(G103),"",G103*C103)</f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108</v>
      </c>
      <c r="B104" s="12" t="str">
        <f>VLOOKUP(A104,QBs!A:E,2,FALSE)</f>
        <v>Mr. Filberts Green Olives Chilli 50g MP12</v>
      </c>
      <c r="C104" s="13">
        <f>VLOOKUP(A104,QBs!A:E,3,FALSE)</f>
        <v>27.5</v>
      </c>
      <c r="D104" s="13">
        <f> C104/  VLOOKUP(A104,QBs!A:E,4,FALSE)</f>
        <v>2.291666667</v>
      </c>
      <c r="E104" s="12" t="str">
        <f>VLOOKUP(A104,QBs!A:E,5,FALSE)</f>
        <v>5060145052970</v>
      </c>
      <c r="F104" s="15" t="str">
        <f>VLOOKUP(A104,QBs!A:G,7,FALSE)</f>
        <v>Yes</v>
      </c>
      <c r="G104" s="39"/>
      <c r="H104" s="17" t="str">
        <f t="shared" si="12"/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109</v>
      </c>
      <c r="B105" s="12" t="str">
        <f>VLOOKUP(A105,QBs!A:E,2,FALSE)</f>
        <v>Mr. Filberts Green Olives Lemon 50g MP12</v>
      </c>
      <c r="C105" s="13">
        <f>VLOOKUP(A105,QBs!A:E,3,FALSE)</f>
        <v>27.5</v>
      </c>
      <c r="D105" s="13">
        <f> C105/  VLOOKUP(A105,QBs!A:E,4,FALSE)</f>
        <v>2.291666667</v>
      </c>
      <c r="E105" s="12" t="str">
        <f>VLOOKUP(A105,QBs!A:E,5,FALSE)</f>
        <v>5060145052994</v>
      </c>
      <c r="F105" s="15" t="str">
        <f>VLOOKUP(A105,QBs!A:G,7,FALSE)</f>
        <v>Yes</v>
      </c>
      <c r="G105" s="39"/>
      <c r="H105" s="17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110</v>
      </c>
      <c r="B106" s="12" t="str">
        <f>VLOOKUP(A106,QBs!A:E,2,FALSE)</f>
        <v>Mr. Filbert's Sweet Chili Rice Crackers 150g MP6</v>
      </c>
      <c r="C106" s="13">
        <f>VLOOKUP(A106,QBs!A:E,3,FALSE)</f>
        <v>21</v>
      </c>
      <c r="D106" s="13">
        <f> C106/  VLOOKUP(A106,QBs!A:E,4,FALSE)</f>
        <v>3.5</v>
      </c>
      <c r="E106" s="12" t="str">
        <f>VLOOKUP(A106,QBs!A:E,5,FALSE)</f>
        <v>5060145052895</v>
      </c>
      <c r="F106" s="15" t="str">
        <f>VLOOKUP(A106,QBs!A:G,7,FALSE)</f>
        <v>Yes</v>
      </c>
      <c r="G106" s="36"/>
      <c r="H106" s="17" t="str">
        <f>IF(ISBLANK(G106),"",G106*C106)</f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7" t="s">
        <v>111</v>
      </c>
      <c r="B107" s="8"/>
      <c r="C107" s="8"/>
      <c r="D107" s="8"/>
      <c r="E107" s="8"/>
      <c r="F107" s="8"/>
      <c r="G107" s="8"/>
      <c r="H107" s="9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112</v>
      </c>
      <c r="B108" s="40" t="str">
        <f>VLOOKUP(A108,QBs!A:E,2,FALSE)</f>
        <v>New English Teas Advent Calendar MP7</v>
      </c>
      <c r="C108" s="41">
        <f>VLOOKUP(A108,QBs!A:E,3,FALSE)</f>
        <v>112</v>
      </c>
      <c r="D108" s="41">
        <f> C108/  VLOOKUP(A108,QBs!A:E,4,FALSE)</f>
        <v>16</v>
      </c>
      <c r="E108" s="42" t="str">
        <f>VLOOKUP(A108,QBs!A:E,5,FALSE)</f>
        <v>5013111006651</v>
      </c>
      <c r="F108" s="37" t="str">
        <f>VLOOKUP(A108,QBs!A:G,7,FALSE)</f>
        <v>OOS</v>
      </c>
      <c r="G108" s="43"/>
      <c r="H108" s="17" t="str">
        <f t="shared" ref="H108:H111" si="13">IF(ISBLANK(G108),"",G108*C108)</f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113</v>
      </c>
      <c r="B109" s="40" t="str">
        <f>VLOOKUP(A109,QBs!A:E,2,FALSE)</f>
        <v>New English Tea's Heritage Collection 3x14 Tbag Tin Triple Pack MP8</v>
      </c>
      <c r="C109" s="41">
        <f>VLOOKUP(A109,QBs!A:E,3,FALSE)</f>
        <v>79.6</v>
      </c>
      <c r="D109" s="41">
        <f> C109/  VLOOKUP(A109,QBs!A:E,4,FALSE)</f>
        <v>9.95</v>
      </c>
      <c r="E109" s="42" t="str">
        <f>VLOOKUP(A109,QBs!A:E,5,FALSE)</f>
        <v>5013111002660</v>
      </c>
      <c r="F109" s="37" t="str">
        <f>VLOOKUP(A109,QBs!A:G,7,FALSE)</f>
        <v>Yes</v>
      </c>
      <c r="G109" s="36"/>
      <c r="H109" s="17" t="str">
        <f t="shared" si="13"/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114</v>
      </c>
      <c r="B110" s="40" t="str">
        <f>VLOOKUP(A110,QBs!A:E,2,FALSE)</f>
        <v>New English Green Vintage Victorian Rnd 80ct Tin MP8</v>
      </c>
      <c r="C110" s="41">
        <f>VLOOKUP(A110,QBs!A:E,3,FALSE)</f>
        <v>76</v>
      </c>
      <c r="D110" s="41">
        <f> C110/  VLOOKUP(A110,QBs!A:E,4,FALSE)</f>
        <v>9.5</v>
      </c>
      <c r="E110" s="42" t="str">
        <f>VLOOKUP(A110,QBs!A:E,5,FALSE)</f>
        <v>5013111005326</v>
      </c>
      <c r="F110" s="37" t="str">
        <f>VLOOKUP(A110,QBs!A:G,7,FALSE)</f>
        <v>OOS</v>
      </c>
      <c r="G110" s="36"/>
      <c r="H110" s="17" t="str">
        <f t="shared" si="13"/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115</v>
      </c>
      <c r="B111" s="40" t="str">
        <f>VLOOKUP(A111,QBs!A:E,2,FALSE)</f>
        <v>New English Vintage 3 Mini Tins Loose Tea MP24</v>
      </c>
      <c r="C111" s="41">
        <f>VLOOKUP(A111,QBs!A:E,3,FALSE)</f>
        <v>126</v>
      </c>
      <c r="D111" s="41">
        <f> C111/  VLOOKUP(A111,QBs!A:E,4,FALSE)</f>
        <v>5.25</v>
      </c>
      <c r="E111" s="42" t="str">
        <f>VLOOKUP(A111,QBs!A:E,5,FALSE)</f>
        <v>5013111004473</v>
      </c>
      <c r="F111" s="37" t="str">
        <f>VLOOKUP(A111,QBs!A:G,7,FALSE)</f>
        <v>Yes</v>
      </c>
      <c r="G111" s="36"/>
      <c r="H111" s="17" t="str">
        <f t="shared" si="13"/>
        <v/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116</v>
      </c>
      <c r="B112" s="40" t="str">
        <f>VLOOKUP(A112,QBs!A:E,2,FALSE)</f>
        <v>New English Teas Song Thrush Minis 3pk MP24</v>
      </c>
      <c r="C112" s="41">
        <f>VLOOKUP(A112,QBs!A:E,3,FALSE)</f>
        <v>126</v>
      </c>
      <c r="D112" s="41">
        <f> C112/  VLOOKUP(A112,QBs!A:E,4,FALSE)</f>
        <v>5.25</v>
      </c>
      <c r="E112" s="42" t="str">
        <f>VLOOKUP(A112,QBs!A:E,5,FALSE)</f>
        <v>501311007054</v>
      </c>
      <c r="F112" s="37" t="str">
        <f>VLOOKUP(A112,QBs!A:G,7,FALSE)</f>
        <v>Yes</v>
      </c>
      <c r="G112" s="36"/>
      <c r="H112" s="17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117</v>
      </c>
      <c r="B113" s="40" t="str">
        <f>VLOOKUP(A113,QBs!A:E,2,FALSE)</f>
        <v>New English Tea's Peter Rabbit Daisies 40 Teabag Tin EB MP16</v>
      </c>
      <c r="C113" s="41">
        <f>VLOOKUP(A113,QBs!A:E,3,FALSE)</f>
        <v>83</v>
      </c>
      <c r="D113" s="41">
        <f> C113/  VLOOKUP(A113,QBs!A:E,4,FALSE)</f>
        <v>5.1875</v>
      </c>
      <c r="E113" s="42" t="str">
        <f>VLOOKUP(A113,QBs!A:E,5,FALSE)</f>
        <v>5013111006392</v>
      </c>
      <c r="F113" s="37" t="str">
        <f>VLOOKUP(A113,QBs!A:G,7,FALSE)</f>
        <v>OOS</v>
      </c>
      <c r="G113" s="36"/>
      <c r="H113" s="17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118</v>
      </c>
      <c r="B114" s="40" t="str">
        <f>VLOOKUP(A114,QBs!A:E,2,FALSE)</f>
        <v>New English Tea Lotus Flower 40Tbag 1869Blend MP16</v>
      </c>
      <c r="C114" s="41">
        <f>VLOOKUP(A114,QBs!A:E,3,FALSE)</f>
        <v>92</v>
      </c>
      <c r="D114" s="41">
        <f> C114/  VLOOKUP(A114,QBs!A:E,4,FALSE)</f>
        <v>5.75</v>
      </c>
      <c r="E114" s="42" t="str">
        <f>VLOOKUP(A114,QBs!A:E,5,FALSE)</f>
        <v>5013111008266</v>
      </c>
      <c r="F114" s="37" t="str">
        <f>VLOOKUP(A114,QBs!A:G,7,FALSE)</f>
        <v>Yes</v>
      </c>
      <c r="G114" s="36"/>
      <c r="H114" s="17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119</v>
      </c>
      <c r="B115" s="40" t="str">
        <f>VLOOKUP(A115,QBs!A:E,2,FALSE)</f>
        <v>New English Tea Sunflower 40Tbag  MP16</v>
      </c>
      <c r="C115" s="41">
        <f>VLOOKUP(A115,QBs!A:E,3,FALSE)</f>
        <v>92</v>
      </c>
      <c r="D115" s="41">
        <f> C115/  VLOOKUP(A115,QBs!A:E,4,FALSE)</f>
        <v>5.75</v>
      </c>
      <c r="E115" s="42" t="str">
        <f>VLOOKUP(A115,QBs!A:E,5,FALSE)</f>
        <v>5013111008259</v>
      </c>
      <c r="F115" s="37" t="str">
        <f>VLOOKUP(A115,QBs!A:G,7,FALSE)</f>
        <v>Yes</v>
      </c>
      <c r="G115" s="36"/>
      <c r="H115" s="17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120</v>
      </c>
      <c r="B116" s="40" t="str">
        <f>VLOOKUP(A116,QBs!A:E,2,FALSE)</f>
        <v>New English Tea Victorian Garden 40Tbag English Breakfast MP16</v>
      </c>
      <c r="C116" s="41">
        <f>VLOOKUP(A116,QBs!A:E,3,FALSE)</f>
        <v>92</v>
      </c>
      <c r="D116" s="41">
        <f> C116/  VLOOKUP(A116,QBs!A:E,4,FALSE)</f>
        <v>5.75</v>
      </c>
      <c r="E116" s="42" t="str">
        <f>VLOOKUP(A116,QBs!A:E,5,FALSE)</f>
        <v>5013111008273</v>
      </c>
      <c r="F116" s="37" t="str">
        <f>VLOOKUP(A116,QBs!A:G,7,FALSE)</f>
        <v>OOS</v>
      </c>
      <c r="G116" s="36"/>
      <c r="H116" s="17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121</v>
      </c>
      <c r="B117" s="40" t="str">
        <f>VLOOKUP(A117,QBs!A:E,2,FALSE)</f>
        <v>New English Tea's Union Jack 40 Teabag Tin EB MP16</v>
      </c>
      <c r="C117" s="41">
        <f>VLOOKUP(A117,QBs!A:E,3,FALSE)</f>
        <v>92</v>
      </c>
      <c r="D117" s="41">
        <f> C117/  VLOOKUP(A117,QBs!A:E,4,FALSE)</f>
        <v>5.75</v>
      </c>
      <c r="E117" s="42" t="str">
        <f>VLOOKUP(A117,QBs!A:E,5,FALSE)</f>
        <v>5013111003148</v>
      </c>
      <c r="F117" s="37" t="str">
        <f>VLOOKUP(A117,QBs!A:G,7,FALSE)</f>
        <v>Yes</v>
      </c>
      <c r="G117" s="36"/>
      <c r="H117" s="17" t="str">
        <f t="shared" ref="H117:H120" si="14">IF(ISBLANK(G117),"",G117*C117)</f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122</v>
      </c>
      <c r="B118" s="40" t="str">
        <f>VLOOKUP(A118,QBs!A:E,2,FALSE)</f>
        <v>New English Vintage Eng. Bkft 40ct Tin MP16</v>
      </c>
      <c r="C118" s="41">
        <f>VLOOKUP(A118,QBs!A:E,3,FALSE)</f>
        <v>92</v>
      </c>
      <c r="D118" s="41">
        <f> C118/  VLOOKUP(A118,QBs!A:E,4,FALSE)</f>
        <v>5.75</v>
      </c>
      <c r="E118" s="42" t="str">
        <f>VLOOKUP(A118,QBs!A:E,5,FALSE)</f>
        <v>5013111004176</v>
      </c>
      <c r="F118" s="37" t="str">
        <f>VLOOKUP(A118,QBs!A:G,7,FALSE)</f>
        <v>Yes</v>
      </c>
      <c r="G118" s="36"/>
      <c r="H118" s="17" t="str">
        <f t="shared" si="14"/>
        <v/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123</v>
      </c>
      <c r="B119" s="40" t="str">
        <f>VLOOKUP(A119,QBs!A:E,2,FALSE)</f>
        <v>New English Teas Seasons Greetings/XMAS 40ct Tin MP16</v>
      </c>
      <c r="C119" s="41">
        <f>VLOOKUP(A119,QBs!A:E,3,FALSE)</f>
        <v>92</v>
      </c>
      <c r="D119" s="41">
        <f> C119/  VLOOKUP(A119,QBs!A:E,4,FALSE)</f>
        <v>5.75</v>
      </c>
      <c r="E119" s="42" t="str">
        <f>VLOOKUP(A119,QBs!A:E,5,FALSE)</f>
        <v>5013111004480</v>
      </c>
      <c r="F119" s="37" t="str">
        <f>VLOOKUP(A119,QBs!A:G,7,FALSE)</f>
        <v>OOS</v>
      </c>
      <c r="G119" s="36"/>
      <c r="H119" s="17" t="str">
        <f t="shared" si="14"/>
        <v/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124</v>
      </c>
      <c r="B120" s="40" t="str">
        <f>VLOOKUP(A120,QBs!A:E,2,FALSE)</f>
        <v>New English Teas Vintage Victorian 40ct Tin, Ivory MP16</v>
      </c>
      <c r="C120" s="41">
        <f>VLOOKUP(A120,QBs!A:E,3,FALSE)</f>
        <v>92</v>
      </c>
      <c r="D120" s="41">
        <f> C120/  VLOOKUP(A120,QBs!A:E,4,FALSE)</f>
        <v>5.75</v>
      </c>
      <c r="E120" s="42" t="str">
        <f>VLOOKUP(A120,QBs!A:E,5,FALSE)</f>
        <v>5013111005548</v>
      </c>
      <c r="F120" s="37" t="str">
        <f>VLOOKUP(A120,QBs!A:G,7,FALSE)</f>
        <v>Yes</v>
      </c>
      <c r="G120" s="36"/>
      <c r="H120" s="17" t="str">
        <f t="shared" si="14"/>
        <v/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125</v>
      </c>
      <c r="B121" s="40" t="str">
        <f>VLOOKUP(A121,QBs!A:E,2,FALSE)</f>
        <v>New English Vintage Victorian Pink 40ct Tin MP16</v>
      </c>
      <c r="C121" s="41">
        <f>VLOOKUP(A121,QBs!A:E,3,FALSE)</f>
        <v>92</v>
      </c>
      <c r="D121" s="41">
        <f> C121/  VLOOKUP(A121,QBs!A:E,4,FALSE)</f>
        <v>5.75</v>
      </c>
      <c r="E121" s="42" t="str">
        <f>VLOOKUP(A121,QBs!A:E,5,FALSE)</f>
        <v>5013111005555</v>
      </c>
      <c r="F121" s="37" t="str">
        <f>VLOOKUP(A121,QBs!A:G,7,FALSE)</f>
        <v>Yes</v>
      </c>
      <c r="G121" s="36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126</v>
      </c>
      <c r="B122" s="40" t="str">
        <f>VLOOKUP(A122,QBs!A:E,2,FALSE)</f>
        <v>New English Teal Song Thrush Tin 40ct Tin MP16</v>
      </c>
      <c r="C122" s="41">
        <f>VLOOKUP(A122,QBs!A:E,3,FALSE)</f>
        <v>92</v>
      </c>
      <c r="D122" s="41">
        <f> C122/  VLOOKUP(A122,QBs!A:E,4,FALSE)</f>
        <v>5.75</v>
      </c>
      <c r="E122" s="42" t="str">
        <f>VLOOKUP(A122,QBs!A:E,5,FALSE)</f>
        <v>5013111005784</v>
      </c>
      <c r="F122" s="37" t="str">
        <f>VLOOKUP(A122,QBs!A:G,7,FALSE)</f>
        <v>Yes</v>
      </c>
      <c r="G122" s="36"/>
      <c r="H122" s="17" t="str">
        <f>IF(ISBLANK(G122),"",G122*C122)</f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127</v>
      </c>
      <c r="B123" s="40" t="str">
        <f>VLOOKUP(A123,QBs!A:E,2,FALSE)</f>
        <v>New English Teas Vintage Victorian 72ct Assrtmnt Tin MP12</v>
      </c>
      <c r="C123" s="41">
        <f>VLOOKUP(A123,QBs!A:E,3,FALSE)</f>
        <v>93</v>
      </c>
      <c r="D123" s="41">
        <f> C123/  VLOOKUP(A123,QBs!A:E,4,FALSE)</f>
        <v>7.75</v>
      </c>
      <c r="E123" s="42" t="str">
        <f>VLOOKUP(A123,QBs!A:E,5,FALSE)</f>
        <v>5013111004657</v>
      </c>
      <c r="F123" s="37" t="str">
        <f>VLOOKUP(A123,QBs!A:G,7,FALSE)</f>
        <v>Yes</v>
      </c>
      <c r="G123" s="36"/>
      <c r="H123" s="17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128</v>
      </c>
      <c r="B124" s="40" t="str">
        <f>VLOOKUP(A124,QBs!A:E,2,FALSE)</f>
        <v>New English Tea Tapestry Green 32Tbag Tin Afternoon MP16</v>
      </c>
      <c r="C124" s="41">
        <f>VLOOKUP(A124,QBs!A:E,3,FALSE)</f>
        <v>96</v>
      </c>
      <c r="D124" s="41">
        <f> C124/  VLOOKUP(A124,QBs!A:E,4,FALSE)</f>
        <v>6</v>
      </c>
      <c r="E124" s="42" t="str">
        <f>VLOOKUP(A124,QBs!A:E,5,FALSE)</f>
        <v>5013111008297</v>
      </c>
      <c r="F124" s="37" t="str">
        <f>VLOOKUP(A124,QBs!A:G,7,FALSE)</f>
        <v>Limited</v>
      </c>
      <c r="G124" s="36"/>
      <c r="H124" s="17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129</v>
      </c>
      <c r="B125" s="40" t="str">
        <f>VLOOKUP(A125,QBs!A:E,2,FALSE)</f>
        <v>New English Tea Tapestry Daisies 32Tbag Earl  Grey MP16</v>
      </c>
      <c r="C125" s="41">
        <f>VLOOKUP(A125,QBs!A:E,3,FALSE)</f>
        <v>96</v>
      </c>
      <c r="D125" s="41">
        <f> C125/  VLOOKUP(A125,QBs!A:E,4,FALSE)</f>
        <v>6</v>
      </c>
      <c r="E125" s="42" t="str">
        <f>VLOOKUP(A125,QBs!A:E,5,FALSE)</f>
        <v>5013111008303</v>
      </c>
      <c r="F125" s="37" t="str">
        <f>VLOOKUP(A125,QBs!A:G,7,FALSE)</f>
        <v>Yes</v>
      </c>
      <c r="G125" s="36"/>
      <c r="H125" s="17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130</v>
      </c>
      <c r="B126" s="40" t="str">
        <f>VLOOKUP(A126,QBs!A:E,2,FALSE)</f>
        <v>New English Tea Tapestry Roses 32Tbag 1869 Black Tea MP16</v>
      </c>
      <c r="C126" s="41">
        <f>VLOOKUP(A126,QBs!A:E,3,FALSE)</f>
        <v>96</v>
      </c>
      <c r="D126" s="41">
        <f> C126/  VLOOKUP(A126,QBs!A:E,4,FALSE)</f>
        <v>6</v>
      </c>
      <c r="E126" s="42" t="str">
        <f>VLOOKUP(A126,QBs!A:E,5,FALSE)</f>
        <v>5013111008310</v>
      </c>
      <c r="F126" s="37" t="str">
        <f>VLOOKUP(A126,QBs!A:G,7,FALSE)</f>
        <v>Limited</v>
      </c>
      <c r="G126" s="36"/>
      <c r="H126" s="17" t="str">
        <f>IF(ISBLANK(G126),"",G126*C126)</f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7" t="s">
        <v>131</v>
      </c>
      <c r="B127" s="8"/>
      <c r="C127" s="8"/>
      <c r="D127" s="8"/>
      <c r="E127" s="8"/>
      <c r="F127" s="8"/>
      <c r="G127" s="8"/>
      <c r="H127" s="9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132</v>
      </c>
      <c r="B128" s="12" t="str">
        <f>VLOOKUP(A128,QBs!A:E,2,FALSE)</f>
        <v>Orkney Caramelised Onion Biscuits 130g MP15</v>
      </c>
      <c r="C128" s="13">
        <f>VLOOKUP(A128,QBs!A:E,3,FALSE)</f>
        <v>60</v>
      </c>
      <c r="D128" s="13">
        <f> C128/  VLOOKUP(A128,QBs!A:E,4,FALSE)</f>
        <v>4</v>
      </c>
      <c r="E128" s="14" t="str">
        <f>VLOOKUP(A128,QBs!A:E,5,FALSE)</f>
        <v>5027816003400</v>
      </c>
      <c r="F128" s="15" t="str">
        <f>VLOOKUP(A128,QBs!A:G,7,FALSE)</f>
        <v>Yes</v>
      </c>
      <c r="G128" s="36"/>
      <c r="H128" s="17" t="str">
        <f t="shared" ref="H128:H130" si="15">IF(ISBLANK(G128),"",G128*C128)</f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133</v>
      </c>
      <c r="B129" s="12" t="str">
        <f>VLOOKUP(A129,QBs!A:E,2,FALSE)</f>
        <v>Orkney Rustic Oatcakes 190g MP15</v>
      </c>
      <c r="C129" s="13">
        <f>VLOOKUP(A129,QBs!A:E,3,FALSE)</f>
        <v>60</v>
      </c>
      <c r="D129" s="13">
        <f> C129/  VLOOKUP(A129,QBs!A:E,4,FALSE)</f>
        <v>4</v>
      </c>
      <c r="E129" s="14" t="str">
        <f>VLOOKUP(A129,QBs!A:E,5,FALSE)</f>
        <v>5027816003532</v>
      </c>
      <c r="F129" s="15" t="str">
        <f>VLOOKUP(A129,QBs!A:G,7,FALSE)</f>
        <v>Limited</v>
      </c>
      <c r="G129" s="36"/>
      <c r="H129" s="17" t="str">
        <f t="shared" si="15"/>
        <v/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134</v>
      </c>
      <c r="B130" s="12" t="str">
        <f>VLOOKUP(A130,QBs!A:E,2,FALSE)</f>
        <v>Orkney Millionaire Shortbread 275g MP15</v>
      </c>
      <c r="C130" s="13">
        <f>VLOOKUP(A130,QBs!A:E,3,FALSE)</f>
        <v>105</v>
      </c>
      <c r="D130" s="13">
        <f> C130/  VLOOKUP(A130,QBs!A:E,4,FALSE)</f>
        <v>7</v>
      </c>
      <c r="E130" s="14" t="str">
        <f>VLOOKUP(A130,QBs!A:E,5,FALSE)</f>
        <v>5027816004867</v>
      </c>
      <c r="F130" s="15" t="str">
        <f>VLOOKUP(A130,QBs!A:G,7,FALSE)</f>
        <v>Yes</v>
      </c>
      <c r="G130" s="36"/>
      <c r="H130" s="17" t="str">
        <f t="shared" si="15"/>
        <v/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135</v>
      </c>
      <c r="B131" s="12" t="str">
        <f>VLOOKUP(A131,QBs!A:E,2,FALSE)</f>
        <v>Orkney Caramel Slice 275g MP15</v>
      </c>
      <c r="C131" s="13">
        <f>VLOOKUP(A131,QBs!A:E,3,FALSE)</f>
        <v>105</v>
      </c>
      <c r="D131" s="13">
        <f> C131/  VLOOKUP(A131,QBs!A:E,4,FALSE)</f>
        <v>7</v>
      </c>
      <c r="E131" s="14" t="str">
        <f>VLOOKUP(A131,QBs!A:E,5,FALSE)</f>
        <v>5027816004874</v>
      </c>
      <c r="F131" s="15" t="str">
        <f>VLOOKUP(A131,QBs!A:G,7,FALSE)</f>
        <v>OOS</v>
      </c>
      <c r="G131" s="36"/>
      <c r="H131" s="17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136</v>
      </c>
      <c r="B132" s="12" t="str">
        <f>VLOOKUP(A132,QBs!A:E,2,FALSE)</f>
        <v>Orkney Vanilla Fudge Bar 100g MP12</v>
      </c>
      <c r="C132" s="13">
        <f>VLOOKUP(A132,QBs!A:E,3,FALSE)</f>
        <v>26</v>
      </c>
      <c r="D132" s="13">
        <f> C132/  VLOOKUP(A132,QBs!A:E,4,FALSE)</f>
        <v>2.166666667</v>
      </c>
      <c r="E132" s="14" t="str">
        <f>VLOOKUP(A132,QBs!A:E,5,FALSE)</f>
        <v>5027816003082</v>
      </c>
      <c r="F132" s="15" t="str">
        <f>VLOOKUP(A132,QBs!A:G,7,FALSE)</f>
        <v>Yes</v>
      </c>
      <c r="G132" s="36"/>
      <c r="H132" s="17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137</v>
      </c>
      <c r="B133" s="12" t="str">
        <f>VLOOKUP(A133,QBs!A:E,2,FALSE)</f>
        <v>Orkney Chocolate Fudge Bar 100g MP12</v>
      </c>
      <c r="C133" s="13">
        <f>VLOOKUP(A133,QBs!A:E,3,FALSE)</f>
        <v>26</v>
      </c>
      <c r="D133" s="13">
        <f> C133/  VLOOKUP(A133,QBs!A:E,4,FALSE)</f>
        <v>2.166666667</v>
      </c>
      <c r="E133" s="14" t="str">
        <f>VLOOKUP(A133,QBs!A:E,5,FALSE)</f>
        <v>5027816002702</v>
      </c>
      <c r="F133" s="15" t="str">
        <f>VLOOKUP(A133,QBs!A:G,7,FALSE)</f>
        <v>Yes</v>
      </c>
      <c r="G133" s="36"/>
      <c r="H133" s="17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138</v>
      </c>
      <c r="B134" s="12" t="str">
        <f>VLOOKUP(A134,QBs!A:E,2,FALSE)</f>
        <v>Orkney Stem Ginger Fudge Bar 100g MP12</v>
      </c>
      <c r="C134" s="13">
        <f>VLOOKUP(A134,QBs!A:E,3,FALSE)</f>
        <v>26</v>
      </c>
      <c r="D134" s="13">
        <f> C134/  VLOOKUP(A134,QBs!A:E,4,FALSE)</f>
        <v>2.166666667</v>
      </c>
      <c r="E134" s="14" t="str">
        <f>VLOOKUP(A134,QBs!A:E,5,FALSE)</f>
        <v>5027816003099</v>
      </c>
      <c r="F134" s="15" t="str">
        <f>VLOOKUP(A134,QBs!A:G,7,FALSE)</f>
        <v>Yes</v>
      </c>
      <c r="G134" s="36"/>
      <c r="H134" s="17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139</v>
      </c>
      <c r="B135" s="12" t="str">
        <f>VLOOKUP(A135,QBs!A:E,2,FALSE)</f>
        <v>Orkney Traditional Tablet Bar 70g MP15</v>
      </c>
      <c r="C135" s="13">
        <f>VLOOKUP(A135,QBs!A:E,3,FALSE)</f>
        <v>22.5</v>
      </c>
      <c r="D135" s="13">
        <f> C135/  VLOOKUP(A135,QBs!A:E,4,FALSE)</f>
        <v>1.5</v>
      </c>
      <c r="E135" s="14" t="str">
        <f>VLOOKUP(A135,QBs!A:E,5,FALSE)</f>
        <v>5027816003068</v>
      </c>
      <c r="F135" s="15" t="str">
        <f>VLOOKUP(A135,QBs!A:G,7,FALSE)</f>
        <v>OOS</v>
      </c>
      <c r="G135" s="36"/>
      <c r="H135" s="17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7" t="s">
        <v>140</v>
      </c>
      <c r="B136" s="8"/>
      <c r="C136" s="8"/>
      <c r="D136" s="8"/>
      <c r="E136" s="8"/>
      <c r="F136" s="8"/>
      <c r="G136" s="8"/>
      <c r="H136" s="9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141</v>
      </c>
      <c r="B137" s="12" t="str">
        <f>VLOOKUP(A137,QBs!A:E,2,FALSE)</f>
        <v>Pea Green Boat Cheese Sables Nigella Seed &amp; Chive 80g MP 12</v>
      </c>
      <c r="C137" s="13">
        <f>VLOOKUP(A137,QBs!A:E,3,FALSE)</f>
        <v>60</v>
      </c>
      <c r="D137" s="13">
        <f> C137/  VLOOKUP(A137,QBs!A:E,4,FALSE)</f>
        <v>5</v>
      </c>
      <c r="E137" s="14" t="str">
        <f>VLOOKUP(A137,QBs!A:E,5,FALSE)</f>
        <v>5024769980019</v>
      </c>
      <c r="F137" s="15" t="str">
        <f>VLOOKUP(A137,QBs!A:G,7,FALSE)</f>
        <v>Yes</v>
      </c>
      <c r="G137" s="36"/>
      <c r="H137" s="17" t="str">
        <f t="shared" ref="H137:H138" si="16">IF(ISBLANK(G137),"",G137*C137)</f>
        <v/>
      </c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18" t="s">
        <v>142</v>
      </c>
      <c r="B138" s="12" t="str">
        <f>VLOOKUP(A138,QBs!A:E,2,FALSE)</f>
        <v>Pea Green Boat Cheese Sables with Chili 80g MP12</v>
      </c>
      <c r="C138" s="13">
        <f>VLOOKUP(A138,QBs!A:E,3,FALSE)</f>
        <v>60</v>
      </c>
      <c r="D138" s="13">
        <f> C138/  VLOOKUP(A138,QBs!A:E,4,FALSE)</f>
        <v>5</v>
      </c>
      <c r="E138" s="14" t="str">
        <f>VLOOKUP(A138,QBs!A:E,5,FALSE)</f>
        <v>5024769960011</v>
      </c>
      <c r="F138" s="15" t="str">
        <f>VLOOKUP(A138,QBs!A:G,7,FALSE)</f>
        <v>Yes</v>
      </c>
      <c r="G138" s="36"/>
      <c r="H138" s="17" t="str">
        <f t="shared" si="16"/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18" t="s">
        <v>143</v>
      </c>
      <c r="B139" s="12" t="str">
        <f>VLOOKUP(A139,QBs!A:E,2,FALSE)</f>
        <v>Pea Green Boat Original Sables 80g MP12</v>
      </c>
      <c r="C139" s="13">
        <f>VLOOKUP(A139,QBs!A:E,3,FALSE)</f>
        <v>60</v>
      </c>
      <c r="D139" s="13">
        <f> C139/  VLOOKUP(A139,QBs!A:E,4,FALSE)</f>
        <v>5</v>
      </c>
      <c r="E139" s="14" t="str">
        <f>VLOOKUP(A139,QBs!A:E,5,FALSE)</f>
        <v>5024769950012</v>
      </c>
      <c r="F139" s="15" t="str">
        <f>VLOOKUP(A139,QBs!A:G,7,FALSE)</f>
        <v>Yes</v>
      </c>
      <c r="G139" s="36"/>
      <c r="H139" s="17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23" t="s">
        <v>144</v>
      </c>
      <c r="B140" s="22" t="str">
        <f>VLOOKUP(A140,QBs!A:E,2,FALSE)</f>
        <v>Pea Green Boat Sel Gift Pack with 4 flavors MP6</v>
      </c>
      <c r="C140" s="13">
        <f>VLOOKUP(A140,QBs!A:E,3,FALSE)</f>
        <v>72</v>
      </c>
      <c r="D140" s="13">
        <f> C140/  VLOOKUP(A140,QBs!A:E,4,FALSE)</f>
        <v>12</v>
      </c>
      <c r="E140" s="14" t="str">
        <f>VLOOKUP(A140,QBs!A:E,5,FALSE)</f>
        <v>5024769950029</v>
      </c>
      <c r="F140" s="15" t="str">
        <f>VLOOKUP(A140,QBs!A:G,7,FALSE)</f>
        <v>Yes</v>
      </c>
      <c r="G140" s="36"/>
      <c r="H140" s="17" t="str">
        <f>IF(ISBLANK(G140),"",G140*C140)</f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7" t="s">
        <v>145</v>
      </c>
      <c r="B141" s="8"/>
      <c r="C141" s="8"/>
      <c r="D141" s="8"/>
      <c r="E141" s="8"/>
      <c r="F141" s="8"/>
      <c r="G141" s="8"/>
      <c r="H141" s="9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146</v>
      </c>
      <c r="B142" s="12" t="str">
        <f>VLOOKUP(A142,QBs!A:E,2,FALSE)</f>
        <v>Single Variety Co. Amalfi Lemon Marmalade 225g MP6</v>
      </c>
      <c r="C142" s="13">
        <f>VLOOKUP(A142,QBs!A:E,3,FALSE)</f>
        <v>39</v>
      </c>
      <c r="D142" s="13">
        <f> C142/  VLOOKUP(A142,QBs!A:E,4,FALSE)</f>
        <v>6.5</v>
      </c>
      <c r="E142" s="14" t="str">
        <f>VLOOKUP(A142,QBs!A:E,5,FALSE)</f>
        <v>5060524590611</v>
      </c>
      <c r="F142" s="37" t="str">
        <f>VLOOKUP(A142,QBs!A:G,7,FALSE)</f>
        <v>Yes</v>
      </c>
      <c r="G142" s="36"/>
      <c r="H142" s="17" t="str">
        <f t="shared" ref="H142:H150" si="17">IF(ISBLANK(G142),"",G142*C142)</f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147</v>
      </c>
      <c r="B143" s="12" t="str">
        <f>VLOOKUP(A143,QBs!A:E,2,FALSE)</f>
        <v>Single Variety Co. Ben Tirran Blackcurrant Preserve 225g MP6</v>
      </c>
      <c r="C143" s="13">
        <f>VLOOKUP(A143,QBs!A:E,3,FALSE)</f>
        <v>36</v>
      </c>
      <c r="D143" s="13">
        <f> C143/  VLOOKUP(A143,QBs!A:E,4,FALSE)</f>
        <v>6</v>
      </c>
      <c r="E143" s="14" t="str">
        <f>VLOOKUP(A143,QBs!A:E,5,FALSE)</f>
        <v>5060524590338</v>
      </c>
      <c r="F143" s="37" t="str">
        <f>VLOOKUP(A143,QBs!A:G,7,FALSE)</f>
        <v>Yes</v>
      </c>
      <c r="G143" s="36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148</v>
      </c>
      <c r="B144" s="12" t="str">
        <f>VLOOKUP(A144,QBs!A:E,2,FALSE)</f>
        <v>Single Variety Co. Fireflame Chili Jam (Mild) 225g MP6</v>
      </c>
      <c r="C144" s="13">
        <f>VLOOKUP(A144,QBs!A:E,3,FALSE)</f>
        <v>36</v>
      </c>
      <c r="D144" s="13">
        <f> C144/  VLOOKUP(A144,QBs!A:E,4,FALSE)</f>
        <v>6</v>
      </c>
      <c r="E144" s="14" t="str">
        <f>VLOOKUP(A144,QBs!A:E,5,FALSE)</f>
        <v>5060524590260</v>
      </c>
      <c r="F144" s="37" t="str">
        <f>VLOOKUP(A144,QBs!A:G,7,FALSE)</f>
        <v>Yes</v>
      </c>
      <c r="G144" s="36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149</v>
      </c>
      <c r="B145" s="12" t="str">
        <f>VLOOKUP(A145,QBs!A:E,2,FALSE)</f>
        <v>Single Variety Co. Jalapeno Jam (Hot) 225g MP6</v>
      </c>
      <c r="C145" s="13">
        <f>VLOOKUP(A145,QBs!A:E,3,FALSE)</f>
        <v>36</v>
      </c>
      <c r="D145" s="13">
        <f> C145/  VLOOKUP(A145,QBs!A:E,4,FALSE)</f>
        <v>6</v>
      </c>
      <c r="E145" s="14" t="str">
        <f>VLOOKUP(A145,QBs!A:E,5,FALSE)</f>
        <v>5060524590055</v>
      </c>
      <c r="F145" s="37" t="str">
        <f>VLOOKUP(A145,QBs!A:G,7,FALSE)</f>
        <v>Yes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150</v>
      </c>
      <c r="B146" s="12" t="str">
        <f>VLOOKUP(A146,QBs!A:E,2,FALSE)</f>
        <v>Single Variety Co. Majestic Raspberry Preserve 225g MP6</v>
      </c>
      <c r="C146" s="13">
        <f>VLOOKUP(A146,QBs!A:E,3,FALSE)</f>
        <v>36</v>
      </c>
      <c r="D146" s="13">
        <f> C146/  VLOOKUP(A146,QBs!A:E,4,FALSE)</f>
        <v>6</v>
      </c>
      <c r="E146" s="14" t="str">
        <f>VLOOKUP(A146,QBs!A:E,5,FALSE)</f>
        <v>5060524590024</v>
      </c>
      <c r="F146" s="37" t="str">
        <f>VLOOKUP(A146,QBs!A:G,7,FALSE)</f>
        <v>Yes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151</v>
      </c>
      <c r="B147" s="12" t="str">
        <f>VLOOKUP(A147,QBs!A:E,2,FALSE)</f>
        <v>Single Variety Co. Passionfruit Preserve 225g MP6</v>
      </c>
      <c r="C147" s="13">
        <f>VLOOKUP(A147,QBs!A:E,3,FALSE)</f>
        <v>36</v>
      </c>
      <c r="D147" s="13">
        <f> C147/  VLOOKUP(A147,QBs!A:E,4,FALSE)</f>
        <v>6</v>
      </c>
      <c r="E147" s="14" t="str">
        <f>VLOOKUP(A147,QBs!A:E,5,FALSE)</f>
        <v>5060524590369</v>
      </c>
      <c r="F147" s="37" t="str">
        <f>VLOOKUP(A147,QBs!A:G,7,FALSE)</f>
        <v>Yes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152</v>
      </c>
      <c r="B148" s="12" t="str">
        <f>VLOOKUP(A148,QBs!A:E,2,FALSE)</f>
        <v>Single Variety Co. Seville Orange Marmalade 225g MP6</v>
      </c>
      <c r="C148" s="13">
        <f>VLOOKUP(A148,QBs!A:E,3,FALSE)</f>
        <v>36</v>
      </c>
      <c r="D148" s="13">
        <f> C148/  VLOOKUP(A148,QBs!A:E,4,FALSE)</f>
        <v>6</v>
      </c>
      <c r="E148" s="14" t="str">
        <f>VLOOKUP(A148,QBs!A:E,5,FALSE)</f>
        <v>5060524590116</v>
      </c>
      <c r="F148" s="37" t="str">
        <f>VLOOKUP(A148,QBs!A:G,7,FALSE)</f>
        <v>Yes</v>
      </c>
      <c r="G148" s="36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153</v>
      </c>
      <c r="B149" s="12" t="str">
        <f>VLOOKUP(A149,QBs!A:E,2,FALSE)</f>
        <v>Single Variety Co. Sonata Strawberry Preserve 225g MP6</v>
      </c>
      <c r="C149" s="13">
        <f>VLOOKUP(A149,QBs!A:E,3,FALSE)</f>
        <v>36</v>
      </c>
      <c r="D149" s="13">
        <f> C149/  VLOOKUP(A149,QBs!A:E,4,FALSE)</f>
        <v>6</v>
      </c>
      <c r="E149" s="14" t="str">
        <f>VLOOKUP(A149,QBs!A:E,5,FALSE)</f>
        <v>5060524590345</v>
      </c>
      <c r="F149" s="37" t="str">
        <f>VLOOKUP(A149,QBs!A:G,7,FALSE)</f>
        <v>Yes</v>
      </c>
      <c r="G149" s="36"/>
      <c r="H149" s="17" t="str">
        <f t="shared" si="17"/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154</v>
      </c>
      <c r="B150" s="12" t="str">
        <f>VLOOKUP(A150,QBs!A:E,2,FALSE)</f>
        <v>Single Variety Tahiti Lime Marmalade 225g MP6</v>
      </c>
      <c r="C150" s="13">
        <f>VLOOKUP(A150,QBs!A:E,3,FALSE)</f>
        <v>39</v>
      </c>
      <c r="D150" s="13">
        <f> C150/  VLOOKUP(A150,QBs!A:E,4,FALSE)</f>
        <v>6.5</v>
      </c>
      <c r="E150" s="14" t="str">
        <f>VLOOKUP(A150,QBs!A:E,5,FALSE)</f>
        <v>5060524590772</v>
      </c>
      <c r="F150" s="37" t="str">
        <f>VLOOKUP(A150,QBs!A:G,7,FALSE)</f>
        <v>Yes</v>
      </c>
      <c r="G150" s="36"/>
      <c r="H150" s="17" t="str">
        <f t="shared" si="17"/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7" t="s">
        <v>155</v>
      </c>
      <c r="B151" s="8"/>
      <c r="C151" s="8"/>
      <c r="D151" s="8"/>
      <c r="E151" s="8"/>
      <c r="F151" s="8"/>
      <c r="G151" s="8"/>
      <c r="H151" s="9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156</v>
      </c>
      <c r="B152" s="12" t="str">
        <f>VLOOKUP(A152,QBs!A:E,2,FALSE)</f>
        <v>Shortbread Mini-Rounds Original Box 5.3oz MP8</v>
      </c>
      <c r="C152" s="13">
        <f>VLOOKUP(A152,QBs!A:E,3,FALSE)</f>
        <v>40</v>
      </c>
      <c r="D152" s="13">
        <f> C152/  VLOOKUP(A152,QBs!A:E,4,FALSE)</f>
        <v>5</v>
      </c>
      <c r="E152" s="14" t="str">
        <f>VLOOKUP(A152,QBs!A:E,5,FALSE)</f>
        <v>5024769530092</v>
      </c>
      <c r="F152" s="15" t="str">
        <f>VLOOKUP(A152,QBs!A:G,7,FALSE)</f>
        <v>Yes</v>
      </c>
      <c r="G152" s="36"/>
      <c r="H152" s="17" t="str">
        <f t="shared" ref="H152:H158" si="18">IF(ISBLANK(G152),"",G152*C152)</f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157</v>
      </c>
      <c r="B153" s="12" t="str">
        <f>VLOOKUP(A153,QBs!A:E,2,FALSE)</f>
        <v>Shortbread Mini-Rounds Cinnamon &amp; Demerara Sugar 150g  MP8</v>
      </c>
      <c r="C153" s="13">
        <f>VLOOKUP(A153,QBs!A:E,3,FALSE)</f>
        <v>40</v>
      </c>
      <c r="D153" s="13">
        <f> C153/  VLOOKUP(A153,QBs!A:E,4,FALSE)</f>
        <v>5</v>
      </c>
      <c r="E153" s="14" t="str">
        <f>VLOOKUP(A153,QBs!A:E,5,FALSE)</f>
        <v>5024769310045</v>
      </c>
      <c r="F153" s="15" t="str">
        <f>VLOOKUP(A153,QBs!A:G,7,FALSE)</f>
        <v>OOS</v>
      </c>
      <c r="G153" s="36"/>
      <c r="H153" s="17" t="str">
        <f t="shared" si="18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158</v>
      </c>
      <c r="B154" s="12" t="str">
        <f>VLOOKUP(A154,QBs!A:E,2,FALSE)</f>
        <v>Shortbread Mini Rounds Choco-Orange Box 5.3oz MP8</v>
      </c>
      <c r="C154" s="13">
        <f>VLOOKUP(A154,QBs!A:E,3,FALSE)</f>
        <v>40</v>
      </c>
      <c r="D154" s="13">
        <f> C154/  VLOOKUP(A154,QBs!A:E,4,FALSE)</f>
        <v>5</v>
      </c>
      <c r="E154" s="14" t="str">
        <f>VLOOKUP(A154,QBs!A:E,5,FALSE)</f>
        <v>5024769360057</v>
      </c>
      <c r="F154" s="15" t="str">
        <f>VLOOKUP(A154,QBs!A:G,7,FALSE)</f>
        <v>Yes</v>
      </c>
      <c r="G154" s="36"/>
      <c r="H154" s="17" t="str">
        <f t="shared" si="18"/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159</v>
      </c>
      <c r="B155" s="12" t="str">
        <f>VLOOKUP(A155,QBs!A:E,2,FALSE)</f>
        <v>Shortbread Mini-Rounds Ginger Box 5.3oz MP8</v>
      </c>
      <c r="C155" s="13">
        <f>VLOOKUP(A155,QBs!A:E,3,FALSE)</f>
        <v>40</v>
      </c>
      <c r="D155" s="13">
        <f> C155/  VLOOKUP(A155,QBs!A:E,4,FALSE)</f>
        <v>5</v>
      </c>
      <c r="E155" s="14" t="str">
        <f>VLOOKUP(A155,QBs!A:E,5,FALSE)</f>
        <v>5024769540091</v>
      </c>
      <c r="F155" s="15" t="str">
        <f>VLOOKUP(A155,QBs!A:G,7,FALSE)</f>
        <v>Yes</v>
      </c>
      <c r="G155" s="36"/>
      <c r="H155" s="17" t="str">
        <f t="shared" si="18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160</v>
      </c>
      <c r="B156" s="12" t="str">
        <f>VLOOKUP(A156,QBs!A:E,2,FALSE)</f>
        <v>Shortbread Mini Rounds Lemon Box 5.3oz MP8</v>
      </c>
      <c r="C156" s="13">
        <f>VLOOKUP(A156,QBs!A:E,3,FALSE)</f>
        <v>40</v>
      </c>
      <c r="D156" s="13">
        <f> C156/  VLOOKUP(A156,QBs!A:E,4,FALSE)</f>
        <v>5</v>
      </c>
      <c r="E156" s="14" t="str">
        <f>VLOOKUP(A156,QBs!A:E,5,FALSE)</f>
        <v>5024769870020</v>
      </c>
      <c r="F156" s="15" t="str">
        <f>VLOOKUP(A156,QBs!A:G,7,FALSE)</f>
        <v>Yes</v>
      </c>
      <c r="G156" s="36"/>
      <c r="H156" s="17" t="str">
        <f t="shared" si="18"/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161</v>
      </c>
      <c r="B157" s="12" t="str">
        <f>VLOOKUP(A157,QBs!A:E,2,FALSE)</f>
        <v>Shortbread Oaties Box 150g MP8</v>
      </c>
      <c r="C157" s="13">
        <f>VLOOKUP(A157,QBs!A:E,3,FALSE)</f>
        <v>28</v>
      </c>
      <c r="D157" s="13">
        <f> C157/  VLOOKUP(A157,QBs!A:E,4,FALSE)</f>
        <v>3.5</v>
      </c>
      <c r="E157" s="14" t="str">
        <f>VLOOKUP(A157,QBs!A:E,5,FALSE)</f>
        <v>5024769750087</v>
      </c>
      <c r="F157" s="15" t="str">
        <f>VLOOKUP(A157,QBs!A:G,7,FALSE)</f>
        <v>OOS</v>
      </c>
      <c r="G157" s="36"/>
      <c r="H157" s="17" t="str">
        <f t="shared" si="18"/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162</v>
      </c>
      <c r="B158" s="12" t="str">
        <f>VLOOKUP(A158,QBs!A:E,2,FALSE)</f>
        <v>Shortbread Mini-Rounds Macadamia Nut 150g MP8</v>
      </c>
      <c r="C158" s="13">
        <f>VLOOKUP(A158,QBs!A:E,3,FALSE)</f>
        <v>48</v>
      </c>
      <c r="D158" s="13">
        <f> C158/  VLOOKUP(A158,QBs!A:E,4,FALSE)</f>
        <v>6</v>
      </c>
      <c r="E158" s="14" t="str">
        <f>VLOOKUP(A158,QBs!A:E,5,FALSE)</f>
        <v>5024769810026</v>
      </c>
      <c r="F158" s="15" t="str">
        <f>VLOOKUP(A158,QBs!A:G,7,FALSE)</f>
        <v>Yes</v>
      </c>
      <c r="G158" s="36"/>
      <c r="H158" s="17" t="str">
        <f t="shared" si="18"/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163</v>
      </c>
      <c r="B159" s="12" t="str">
        <f>VLOOKUP(A159,QBs!A:E,2,FALSE)</f>
        <v>Shortbread Fingers 2 pack -PrintPK 42g  MP36</v>
      </c>
      <c r="C159" s="13">
        <f>VLOOKUP(A159,QBs!A:E,3,FALSE)</f>
        <v>43</v>
      </c>
      <c r="D159" s="13">
        <f> C159/  VLOOKUP(A159,QBs!A:E,4,FALSE)</f>
        <v>1.194444444</v>
      </c>
      <c r="E159" s="14" t="str">
        <f>VLOOKUP(A159,QBs!A:E,5,FALSE)</f>
        <v>5024769130018</v>
      </c>
      <c r="F159" s="15" t="str">
        <f>VLOOKUP(A159,QBs!A:G,7,FALSE)</f>
        <v>Yes</v>
      </c>
      <c r="G159" s="36"/>
      <c r="H159" s="17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164</v>
      </c>
      <c r="B160" s="12" t="str">
        <f>VLOOKUP(A160,QBs!A:E,2,FALSE)</f>
        <v>Shortbread House Tin Original Recipe 140g MP12</v>
      </c>
      <c r="C160" s="13">
        <f>VLOOKUP(A160,QBs!A:E,3,FALSE)</f>
        <v>94</v>
      </c>
      <c r="D160" s="13">
        <f> C160/  VLOOKUP(A160,QBs!A:E,4,FALSE)</f>
        <v>7.833333333</v>
      </c>
      <c r="E160" s="14" t="str">
        <f>VLOOKUP(A160,QBs!A:E,5,FALSE)</f>
        <v>5024769510117</v>
      </c>
      <c r="F160" s="15" t="str">
        <f>VLOOKUP(A160,QBs!A:G,7,FALSE)</f>
        <v>Yes</v>
      </c>
      <c r="G160" s="36"/>
      <c r="H160" s="17" t="str">
        <f t="shared" ref="H160:H169" si="19">IF(ISBLANK(G160),"",G160*C160)</f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165</v>
      </c>
      <c r="B161" s="12" t="str">
        <f>VLOOKUP(A161,QBs!A:E,2,FALSE)</f>
        <v>Shortbread House Tin - Clotted Cream 140g MP12</v>
      </c>
      <c r="C161" s="13">
        <f>VLOOKUP(A161,QBs!A:E,3,FALSE)</f>
        <v>94</v>
      </c>
      <c r="D161" s="13">
        <f> C161/  VLOOKUP(A161,QBs!A:E,4,FALSE)</f>
        <v>7.833333333</v>
      </c>
      <c r="E161" s="14" t="str">
        <f>VLOOKUP(A161,QBs!A:E,5,FALSE)</f>
        <v>5024769470022</v>
      </c>
      <c r="F161" s="15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166</v>
      </c>
      <c r="B162" s="12" t="str">
        <f>VLOOKUP(A162,QBs!A:E,2,FALSE)</f>
        <v>Shortbread House Tin White-Choco Hazelnut 140g MP12</v>
      </c>
      <c r="C162" s="13">
        <f>VLOOKUP(A162,QBs!A:E,3,FALSE)</f>
        <v>94</v>
      </c>
      <c r="D162" s="13">
        <f> C162/  VLOOKUP(A162,QBs!A:E,4,FALSE)</f>
        <v>7.833333333</v>
      </c>
      <c r="E162" s="14" t="str">
        <f>VLOOKUP(A162,QBs!A:E,5,FALSE)</f>
        <v>5024769690024</v>
      </c>
      <c r="F162" s="15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167</v>
      </c>
      <c r="B163" s="12" t="str">
        <f>VLOOKUP(A163,QBs!A:E,2,FALSE)</f>
        <v>Shortbread House Tin Dark Chocolate Biscuit 140g MP12</v>
      </c>
      <c r="C163" s="13">
        <f>VLOOKUP(A163,QBs!A:E,3,FALSE)</f>
        <v>94</v>
      </c>
      <c r="D163" s="13">
        <f> C163/  VLOOKUP(A163,QBs!A:E,4,FALSE)</f>
        <v>7.833333333</v>
      </c>
      <c r="E163" s="14" t="str">
        <f>VLOOKUP(A163,QBs!A:E,5,FALSE)</f>
        <v>5024769400074</v>
      </c>
      <c r="F163" s="15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168</v>
      </c>
      <c r="B164" s="12" t="str">
        <f>VLOOKUP(A164,QBs!A:E,2,FALSE)</f>
        <v>Shortbread House Tin Ginger Biscuit  140g MP12</v>
      </c>
      <c r="C164" s="13">
        <f>VLOOKUP(A164,QBs!A:E,3,FALSE)</f>
        <v>94</v>
      </c>
      <c r="D164" s="13">
        <f> C164/  VLOOKUP(A164,QBs!A:E,4,FALSE)</f>
        <v>7.833333333</v>
      </c>
      <c r="E164" s="14" t="str">
        <f>VLOOKUP(A164,QBs!A:E,5,FALSE)</f>
        <v>5024769520079</v>
      </c>
      <c r="F164" s="15" t="str">
        <f>VLOOKUP(A164,QBs!A:G,7,FALSE)</f>
        <v>Yes</v>
      </c>
      <c r="G164" s="36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169</v>
      </c>
      <c r="B165" s="12" t="str">
        <f>VLOOKUP(A165,QBs!A:E,2,FALSE)</f>
        <v>Shortbread House Tin Madagascar Vanilla 140g MP12</v>
      </c>
      <c r="C165" s="13">
        <f>VLOOKUP(A165,QBs!A:E,3,FALSE)</f>
        <v>94</v>
      </c>
      <c r="D165" s="13">
        <f> C165/  VLOOKUP(A165,QBs!A:E,4,FALSE)</f>
        <v>7.833333333</v>
      </c>
      <c r="E165" s="14" t="str">
        <f>VLOOKUP(A165,QBs!A:E,5,FALSE)</f>
        <v>5024769730010</v>
      </c>
      <c r="F165" s="15" t="str">
        <f>VLOOKUP(A165,QBs!A:G,7,FALSE)</f>
        <v>Yes</v>
      </c>
      <c r="G165" s="36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170</v>
      </c>
      <c r="B166" s="12" t="str">
        <f>VLOOKUP(A166,QBs!A:E,2,FALSE)</f>
        <v>Shortbread House Tin - Salted Caramel 140g MP12</v>
      </c>
      <c r="C166" s="13">
        <f>VLOOKUP(A166,QBs!A:E,3,FALSE)</f>
        <v>94</v>
      </c>
      <c r="D166" s="13">
        <f> C166/  VLOOKUP(A166,QBs!A:E,4,FALSE)</f>
        <v>7.833333333</v>
      </c>
      <c r="E166" s="14" t="str">
        <f>VLOOKUP(A166,QBs!A:E,5,FALSE)</f>
        <v>5024769680032</v>
      </c>
      <c r="F166" s="15" t="str">
        <f>VLOOKUP(A166,QBs!A:G,7,FALSE)</f>
        <v>Yes</v>
      </c>
      <c r="G166" s="36"/>
      <c r="H166" s="17" t="str">
        <f t="shared" si="19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171</v>
      </c>
      <c r="B167" s="12" t="str">
        <f>VLOOKUP(A167,QBs!A:E,2,FALSE)</f>
        <v>Shortbread Tin Spanish Clementine 140g MP12</v>
      </c>
      <c r="C167" s="13">
        <f>VLOOKUP(A167,QBs!A:E,3,FALSE)</f>
        <v>94</v>
      </c>
      <c r="D167" s="13">
        <f> C167/  VLOOKUP(A167,QBs!A:E,4,FALSE)</f>
        <v>7.833333333</v>
      </c>
      <c r="E167" s="14" t="str">
        <f>VLOOKUP(A167,QBs!A:E,5,FALSE)</f>
        <v>5024769740019</v>
      </c>
      <c r="F167" s="15" t="str">
        <f>VLOOKUP(A167,QBs!A:G,7,FALSE)</f>
        <v>Yes</v>
      </c>
      <c r="G167" s="36"/>
      <c r="H167" s="17" t="str">
        <f t="shared" si="19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172</v>
      </c>
      <c r="B168" s="12" t="str">
        <f>VLOOKUP(A168,QBs!A:E,2,FALSE)</f>
        <v>Shortbread House Tin  Med Lemon Biscuit 140g MP12</v>
      </c>
      <c r="C168" s="13">
        <f>VLOOKUP(A168,QBs!A:E,3,FALSE)</f>
        <v>94</v>
      </c>
      <c r="D168" s="13">
        <f> C168/  VLOOKUP(A168,QBs!A:E,4,FALSE)</f>
        <v>7.833333333</v>
      </c>
      <c r="E168" s="14" t="str">
        <f>VLOOKUP(A168,QBs!A:E,5,FALSE)</f>
        <v>5024769870044</v>
      </c>
      <c r="F168" s="15" t="str">
        <f>VLOOKUP(A168,QBs!A:G,7,FALSE)</f>
        <v>Yes</v>
      </c>
      <c r="G168" s="36"/>
      <c r="H168" s="17" t="str">
        <f t="shared" si="19"/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173</v>
      </c>
      <c r="B169" s="12" t="str">
        <f>VLOOKUP(A169,QBs!A:E,2,FALSE)</f>
        <v>Shortbread Fingers Original 2pk- 1.5oz  MP60</v>
      </c>
      <c r="C169" s="13">
        <f>VLOOKUP(A169,QBs!A:E,3,FALSE)</f>
        <v>67</v>
      </c>
      <c r="D169" s="13">
        <f> C169/  VLOOKUP(A169,QBs!A:E,4,FALSE)</f>
        <v>1.116666667</v>
      </c>
      <c r="E169" s="14" t="str">
        <f>VLOOKUP(A169,QBs!A:E,5,FALSE)</f>
        <v>5024769130018</v>
      </c>
      <c r="F169" s="15" t="str">
        <f>VLOOKUP(A169,QBs!A:G,7,FALSE)</f>
        <v>Yes</v>
      </c>
      <c r="G169" s="36"/>
      <c r="H169" s="17" t="str">
        <f t="shared" si="19"/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174</v>
      </c>
      <c r="B170" s="12" t="str">
        <f>VLOOKUP(A170,QBs!A:E,2,FALSE)</f>
        <v>Shortbread  Fingers Box Chocolate Chip 6oz MP12</v>
      </c>
      <c r="C170" s="13">
        <f>VLOOKUP(A170,QBs!A:E,3,FALSE)</f>
        <v>60</v>
      </c>
      <c r="D170" s="13">
        <f> C170/  VLOOKUP(A170,QBs!A:E,4,FALSE)</f>
        <v>5</v>
      </c>
      <c r="E170" s="14" t="str">
        <f>VLOOKUP(A170,QBs!A:E,5,FALSE)</f>
        <v>5024769410127</v>
      </c>
      <c r="F170" s="15" t="str">
        <f>VLOOKUP(A170,QBs!A:G,7,FALSE)</f>
        <v>Yes</v>
      </c>
      <c r="G170" s="36"/>
      <c r="H170" s="17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175</v>
      </c>
      <c r="B171" s="12" t="str">
        <f>VLOOKUP(A171,QBs!A:E,2,FALSE)</f>
        <v>Shortbread Fingers Box Choc Orange 6oz MP12</v>
      </c>
      <c r="C171" s="13">
        <f>VLOOKUP(A171,QBs!A:E,3,FALSE)</f>
        <v>60</v>
      </c>
      <c r="D171" s="13">
        <f> C171/  VLOOKUP(A171,QBs!A:E,4,FALSE)</f>
        <v>5</v>
      </c>
      <c r="E171" s="14" t="str">
        <f>VLOOKUP(A171,QBs!A:E,5,FALSE)</f>
        <v>5024769360095</v>
      </c>
      <c r="F171" s="15" t="str">
        <f>VLOOKUP(A171,QBs!A:G,7,FALSE)</f>
        <v>Yes</v>
      </c>
      <c r="G171" s="36"/>
      <c r="H171" s="17" t="str">
        <f t="shared" ref="H171:H178" si="20">IF(ISBLANK(G171),"",G171*C171)</f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176</v>
      </c>
      <c r="B172" s="12" t="str">
        <f>VLOOKUP(A172,QBs!A:E,2,FALSE)</f>
        <v>Shortbread Fingers Box Ginger 6oz MP12</v>
      </c>
      <c r="C172" s="13">
        <f>VLOOKUP(A172,QBs!A:E,3,FALSE)</f>
        <v>60</v>
      </c>
      <c r="D172" s="13">
        <f> C172/  VLOOKUP(A172,QBs!A:E,4,FALSE)</f>
        <v>5</v>
      </c>
      <c r="E172" s="14" t="str">
        <f>VLOOKUP(A172,QBs!A:E,5,FALSE)</f>
        <v>5024769540145</v>
      </c>
      <c r="F172" s="15" t="str">
        <f>VLOOKUP(A172,QBs!A:G,7,FALSE)</f>
        <v>Limited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177</v>
      </c>
      <c r="B173" s="12" t="str">
        <f>VLOOKUP(A173,QBs!A:E,2,FALSE)</f>
        <v>Shortbread Fingers Box Original 6oz MP12</v>
      </c>
      <c r="C173" s="13">
        <f>VLOOKUP(A173,QBs!A:E,3,FALSE)</f>
        <v>60</v>
      </c>
      <c r="D173" s="13">
        <f> C173/  VLOOKUP(A173,QBs!A:E,4,FALSE)</f>
        <v>5</v>
      </c>
      <c r="E173" s="14" t="str">
        <f>VLOOKUP(A173,QBs!A:E,5,FALSE)</f>
        <v>5024769530221</v>
      </c>
      <c r="F173" s="15" t="str">
        <f>VLOOKUP(A173,QBs!A:G,7,FALSE)</f>
        <v>Yes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178</v>
      </c>
      <c r="B174" s="12" t="str">
        <f>VLOOKUP(A174,QBs!A:E,2,FALSE)</f>
        <v>Shortbread Fingers Cello Original 6oz MP24</v>
      </c>
      <c r="C174" s="13">
        <f>VLOOKUP(A174,QBs!A:E,3,FALSE)</f>
        <v>96</v>
      </c>
      <c r="D174" s="13">
        <f> C174/  VLOOKUP(A174,QBs!A:E,4,FALSE)</f>
        <v>4</v>
      </c>
      <c r="E174" s="14" t="str">
        <f>VLOOKUP(A174,QBs!A:E,5,FALSE)</f>
        <v>5024769550038</v>
      </c>
      <c r="F174" s="15" t="str">
        <f>VLOOKUP(A174,QBs!A:G,7,FALSE)</f>
        <v>Yes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179</v>
      </c>
      <c r="B175" s="12" t="str">
        <f>VLOOKUP(A175,QBs!A:E,2,FALSE)</f>
        <v>Shortbread Fingers Cello Choc &amp; Orange 6oz MP24</v>
      </c>
      <c r="C175" s="13">
        <f>VLOOKUP(A175,QBs!A:E,3,FALSE)</f>
        <v>96</v>
      </c>
      <c r="D175" s="13">
        <f> C175/  VLOOKUP(A175,QBs!A:E,4,FALSE)</f>
        <v>4</v>
      </c>
      <c r="E175" s="14" t="str">
        <f>VLOOKUP(A175,QBs!A:E,5,FALSE)</f>
        <v>5024769370018</v>
      </c>
      <c r="F175" s="15" t="str">
        <f>VLOOKUP(A175,QBs!A:G,7,FALSE)</f>
        <v>Yes</v>
      </c>
      <c r="G175" s="36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180</v>
      </c>
      <c r="B176" s="12" t="str">
        <f>VLOOKUP(A176,QBs!A:E,2,FALSE)</f>
        <v>Shortbread Fingers Cello Ginger 6oz MP24</v>
      </c>
      <c r="C176" s="13">
        <f>VLOOKUP(A176,QBs!A:E,3,FALSE)</f>
        <v>96</v>
      </c>
      <c r="D176" s="13">
        <f> C176/  VLOOKUP(A176,QBs!A:E,4,FALSE)</f>
        <v>4</v>
      </c>
      <c r="E176" s="14" t="str">
        <f>VLOOKUP(A176,QBs!A:E,5,FALSE)</f>
        <v>5024769560020</v>
      </c>
      <c r="F176" s="15" t="str">
        <f>VLOOKUP(A176,QBs!A:G,7,FALSE)</f>
        <v>Yes</v>
      </c>
      <c r="G176" s="36"/>
      <c r="H176" s="17" t="str">
        <f t="shared" si="20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181</v>
      </c>
      <c r="B177" s="12" t="str">
        <f>VLOOKUP(A177,QBs!A:E,2,FALSE)</f>
        <v>Shortbread House Fingers Original Blue Tin 340g MP8</v>
      </c>
      <c r="C177" s="13">
        <f>VLOOKUP(A177,QBs!A:E,3,FALSE)</f>
        <v>110</v>
      </c>
      <c r="D177" s="13">
        <f> C177/  VLOOKUP(A177,QBs!A:E,4,FALSE)</f>
        <v>13.75</v>
      </c>
      <c r="E177" s="14" t="str">
        <f>VLOOKUP(A177,QBs!A:E,5,FALSE)</f>
        <v>5024769510186</v>
      </c>
      <c r="F177" s="15" t="str">
        <f>VLOOKUP(A177,QBs!A:G,7,FALSE)</f>
        <v>Yes</v>
      </c>
      <c r="G177" s="36"/>
      <c r="H177" s="17" t="str">
        <f t="shared" si="20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182</v>
      </c>
      <c r="B178" s="12" t="str">
        <f>VLOOKUP(A178,QBs!A:E,2,FALSE)</f>
        <v>Shortbread House Fingers Selection Red Tin 500g MP8</v>
      </c>
      <c r="C178" s="13">
        <f>VLOOKUP(A178,QBs!A:E,3,FALSE)</f>
        <v>148</v>
      </c>
      <c r="D178" s="13">
        <f> C178/  VLOOKUP(A178,QBs!A:E,4,FALSE)</f>
        <v>18.5</v>
      </c>
      <c r="E178" s="14" t="str">
        <f>VLOOKUP(A178,QBs!A:E,5,FALSE)</f>
        <v>5024769500033</v>
      </c>
      <c r="F178" s="15" t="str">
        <f>VLOOKUP(A178,QBs!A:G,7,FALSE)</f>
        <v>Yes</v>
      </c>
      <c r="G178" s="39"/>
      <c r="H178" s="17" t="str">
        <f t="shared" si="20"/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7" t="s">
        <v>183</v>
      </c>
      <c r="B179" s="8"/>
      <c r="C179" s="8"/>
      <c r="D179" s="8"/>
      <c r="E179" s="8"/>
      <c r="F179" s="8"/>
      <c r="G179" s="8"/>
      <c r="H179" s="9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184</v>
      </c>
      <c r="B180" s="12" t="str">
        <f>VLOOKUP(A180,QBs!A:E,2,FALSE)</f>
        <v>Struan Heather Honey 454G MP6</v>
      </c>
      <c r="C180" s="13">
        <f>VLOOKUP(A180,QBs!A:E,3,FALSE)</f>
        <v>94</v>
      </c>
      <c r="D180" s="13">
        <f> C180/  VLOOKUP(A180,QBs!A:E,4,FALSE)</f>
        <v>15.66666667</v>
      </c>
      <c r="E180" s="14" t="str">
        <f>VLOOKUP(A180,QBs!A:E,5,FALSE)</f>
        <v>5038050014277</v>
      </c>
      <c r="F180" s="15" t="str">
        <f>VLOOKUP(A180,QBs!A:G,7,FALSE)</f>
        <v>Yes</v>
      </c>
      <c r="G180" s="36"/>
      <c r="H180" s="17" t="str">
        <f t="shared" ref="H180:H183" si="21">IF(ISBLANK(G180),"",G180*C180)</f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185</v>
      </c>
      <c r="B181" s="12" t="str">
        <f>VLOOKUP(A181,QBs!A:E,2,FALSE)</f>
        <v>Struan Heather Honey 227G MP12</v>
      </c>
      <c r="C181" s="13">
        <f>VLOOKUP(A181,QBs!A:E,3,FALSE)</f>
        <v>110</v>
      </c>
      <c r="D181" s="13">
        <f> C181/  VLOOKUP(A181,QBs!A:E,4,FALSE)</f>
        <v>9.166666667</v>
      </c>
      <c r="E181" s="14" t="str">
        <f>VLOOKUP(A181,QBs!A:E,5,FALSE)</f>
        <v>5038050024269</v>
      </c>
      <c r="F181" s="15" t="str">
        <f>VLOOKUP(A181,QBs!A:G,7,FALSE)</f>
        <v>Yes</v>
      </c>
      <c r="G181" s="36"/>
      <c r="H181" s="17" t="str">
        <f t="shared" si="21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186</v>
      </c>
      <c r="B182" s="12" t="str">
        <f>VLOOKUP(A182,QBs!A:E,2,FALSE)</f>
        <v>Struan 3X Pack 43g Heather, Blossum, Whiskey MP12</v>
      </c>
      <c r="C182" s="13">
        <f>VLOOKUP(A182,QBs!A:E,3,FALSE)</f>
        <v>111</v>
      </c>
      <c r="D182" s="13">
        <f> C182/  VLOOKUP(A182,QBs!A:E,4,FALSE)</f>
        <v>9.25</v>
      </c>
      <c r="E182" s="14" t="str">
        <f>VLOOKUP(A182,QBs!A:E,5,FALSE)</f>
        <v>5038050054242</v>
      </c>
      <c r="F182" s="15" t="str">
        <f>VLOOKUP(A182,QBs!A:G,7,FALSE)</f>
        <v>OOS</v>
      </c>
      <c r="G182" s="36"/>
      <c r="H182" s="17" t="str">
        <f t="shared" si="21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187</v>
      </c>
      <c r="B183" s="12" t="str">
        <f>VLOOKUP(A183,QBs!A:E,2,FALSE)</f>
        <v>Struan Blossom Honey &amp; Malt Whiskey MP12</v>
      </c>
      <c r="C183" s="13">
        <f>VLOOKUP(A183,QBs!A:E,3,FALSE)</f>
        <v>102</v>
      </c>
      <c r="D183" s="13">
        <f> C183/  VLOOKUP(A183,QBs!A:E,4,FALSE)</f>
        <v>8.5</v>
      </c>
      <c r="E183" s="14" t="str">
        <f>VLOOKUP(A183,QBs!A:E,5,FALSE)</f>
        <v>tbd</v>
      </c>
      <c r="F183" s="15" t="str">
        <f>VLOOKUP(A183,QBs!A:G,7,FALSE)</f>
        <v>Yes</v>
      </c>
      <c r="G183" s="36"/>
      <c r="H183" s="17" t="str">
        <f t="shared" si="21"/>
        <v/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7" t="s">
        <v>188</v>
      </c>
      <c r="B184" s="8"/>
      <c r="C184" s="8"/>
      <c r="D184" s="8"/>
      <c r="E184" s="8"/>
      <c r="F184" s="8"/>
      <c r="G184" s="8"/>
      <c r="H184" s="9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189</v>
      </c>
      <c r="B185" s="12" t="str">
        <f>VLOOKUP(A185,QBs!A:E,2,FALSE)</f>
        <v>Summerdown Mint Crisps 170g MP8</v>
      </c>
      <c r="C185" s="13">
        <f>VLOOKUP(A185,QBs!A:E,3,FALSE)</f>
        <v>80</v>
      </c>
      <c r="D185" s="13">
        <f> C185/  VLOOKUP(A185,QBs!A:E,4,FALSE)</f>
        <v>10</v>
      </c>
      <c r="E185" s="14" t="str">
        <f>VLOOKUP(A185,QBs!A:E,5,FALSE)</f>
        <v>5060107650022</v>
      </c>
      <c r="F185" s="15" t="str">
        <f>VLOOKUP(A185,QBs!A:G,7,FALSE)</f>
        <v>Yes</v>
      </c>
      <c r="G185" s="36"/>
      <c r="H185" s="17" t="str">
        <f t="shared" ref="H185:H189" si="22">IF(ISBLANK(G185),"",G185*C185)</f>
        <v/>
      </c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190</v>
      </c>
      <c r="B186" s="12" t="str">
        <f>VLOOKUP(A186,QBs!A:E,2,FALSE)</f>
        <v>Summerdown Peppermint Creams 200g MP8</v>
      </c>
      <c r="C186" s="13">
        <f>VLOOKUP(A186,QBs!A:E,3,FALSE)</f>
        <v>80</v>
      </c>
      <c r="D186" s="13">
        <f> C186/  VLOOKUP(A186,QBs!A:E,4,FALSE)</f>
        <v>10</v>
      </c>
      <c r="E186" s="14" t="str">
        <f>VLOOKUP(A186,QBs!A:E,5,FALSE)</f>
        <v>5060107650008</v>
      </c>
      <c r="F186" s="15" t="str">
        <f>VLOOKUP(A186,QBs!A:G,7,FALSE)</f>
        <v>Yes</v>
      </c>
      <c r="G186" s="36"/>
      <c r="H186" s="17" t="str">
        <f t="shared" si="22"/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191</v>
      </c>
      <c r="B187" s="12" t="str">
        <f>VLOOKUP(A187,QBs!A:E,2,FALSE)</f>
        <v>Summerdown Mint Domino Bars 7oz MP8</v>
      </c>
      <c r="C187" s="13">
        <f>VLOOKUP(A187,QBs!A:E,3,FALSE)</f>
        <v>80</v>
      </c>
      <c r="D187" s="13">
        <f> C187/  VLOOKUP(A187,QBs!A:E,4,FALSE)</f>
        <v>10</v>
      </c>
      <c r="E187" s="14" t="str">
        <f>VLOOKUP(A187,QBs!A:E,5,FALSE)</f>
        <v>5060107650107</v>
      </c>
      <c r="F187" s="15" t="str">
        <f>VLOOKUP(A187,QBs!A:G,7,FALSE)</f>
        <v>Yes</v>
      </c>
      <c r="G187" s="36"/>
      <c r="H187" s="17" t="str">
        <f t="shared" si="22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192</v>
      </c>
      <c r="B188" s="12" t="str">
        <f>VLOOKUP(A188,QBs!A:E,2,FALSE)</f>
        <v>Summerdown Selection Box 170g MP8</v>
      </c>
      <c r="C188" s="13">
        <f>VLOOKUP(A188,QBs!A:E,3,FALSE)</f>
        <v>80</v>
      </c>
      <c r="D188" s="13">
        <f> C188/  VLOOKUP(A188,QBs!A:E,4,FALSE)</f>
        <v>10</v>
      </c>
      <c r="E188" s="14" t="str">
        <f>VLOOKUP(A188,QBs!A:E,5,FALSE)</f>
        <v>5060107650213</v>
      </c>
      <c r="F188" s="15" t="str">
        <f>VLOOKUP(A188,QBs!A:G,7,FALSE)</f>
        <v>Yes</v>
      </c>
      <c r="G188" s="36"/>
      <c r="H188" s="17" t="str">
        <f t="shared" si="22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193</v>
      </c>
      <c r="B189" s="12" t="str">
        <f>VLOOKUP(A189,QBs!A:E,2,FALSE)</f>
        <v>Summerdown Mint Thins 5.3oz MP8</v>
      </c>
      <c r="C189" s="13">
        <f>VLOOKUP(A189,QBs!A:E,3,FALSE)</f>
        <v>80</v>
      </c>
      <c r="D189" s="13">
        <f> C189/  VLOOKUP(A189,QBs!A:E,4,FALSE)</f>
        <v>10</v>
      </c>
      <c r="E189" s="14" t="str">
        <f>VLOOKUP(A189,QBs!A:E,5,FALSE)</f>
        <v>5060107650046</v>
      </c>
      <c r="F189" s="15" t="str">
        <f>VLOOKUP(A189,QBs!A:G,7,FALSE)</f>
        <v>Yes</v>
      </c>
      <c r="G189" s="39"/>
      <c r="H189" s="17" t="str">
        <f t="shared" si="22"/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23" t="s">
        <v>194</v>
      </c>
      <c r="B190" s="22" t="str">
        <f>VLOOKUP(A190,QBs!A:E,2,FALSE)</f>
        <v>Summerdown NEW Creams Snack Pack 75g MP24</v>
      </c>
      <c r="C190" s="13">
        <f>VLOOKUP(A190,QBs!A:E,3,FALSE)</f>
        <v>80</v>
      </c>
      <c r="D190" s="13">
        <f> C190/  VLOOKUP(A190,QBs!A:E,4,FALSE)</f>
        <v>3.333333333</v>
      </c>
      <c r="E190" s="14" t="str">
        <f>VLOOKUP(A190,QBs!A:E,5,FALSE)</f>
        <v>5060107650084</v>
      </c>
      <c r="F190" s="15" t="str">
        <f>VLOOKUP(A190,QBs!A:G,7,FALSE)</f>
        <v>Yes</v>
      </c>
      <c r="G190" s="39"/>
      <c r="H190" s="17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195</v>
      </c>
      <c r="B191" s="12" t="str">
        <f>VLOOKUP(A191,QBs!A:E,2,FALSE)</f>
        <v>Summerdown Peppermint Pyramid Tea 15bags MP8</v>
      </c>
      <c r="C191" s="13">
        <f>VLOOKUP(A191,QBs!A:E,3,FALSE)</f>
        <v>46</v>
      </c>
      <c r="D191" s="13">
        <f> C191/  VLOOKUP(A191,QBs!A:E,4,FALSE)</f>
        <v>5.75</v>
      </c>
      <c r="E191" s="14" t="str">
        <f>VLOOKUP(A191,QBs!A:E,5,FALSE)</f>
        <v>5060107650121</v>
      </c>
      <c r="F191" s="15" t="str">
        <f>VLOOKUP(A191,QBs!A:G,7,FALSE)</f>
        <v>Yes</v>
      </c>
      <c r="G191" s="36"/>
      <c r="H191" s="17" t="str">
        <f t="shared" ref="H191:H195" si="23">IF(ISBLANK(G191),"",G191*C191)</f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196</v>
      </c>
      <c r="B192" s="12" t="str">
        <f>VLOOKUP(A192,QBs!A:E,2,FALSE)</f>
        <v>Summerdown Camomile Tea 15bags MP8</v>
      </c>
      <c r="C192" s="13">
        <f>VLOOKUP(A192,QBs!A:E,3,FALSE)</f>
        <v>46</v>
      </c>
      <c r="D192" s="13">
        <f> C192/  VLOOKUP(A192,QBs!A:E,4,FALSE)</f>
        <v>5.75</v>
      </c>
      <c r="E192" s="14" t="str">
        <f>VLOOKUP(A192,QBs!A:E,5,FALSE)</f>
        <v>5060107650343</v>
      </c>
      <c r="F192" s="15" t="str">
        <f>VLOOKUP(A192,QBs!A:G,7,FALSE)</f>
        <v>Yes</v>
      </c>
      <c r="G192" s="36"/>
      <c r="H192" s="17" t="str">
        <f t="shared" si="23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197</v>
      </c>
      <c r="B193" s="12" t="str">
        <f>VLOOKUP(A193,QBs!A:E,2,FALSE)</f>
        <v>Summerdown Bar Dark 80g MP10</v>
      </c>
      <c r="C193" s="13">
        <f>VLOOKUP(A193,QBs!A:E,3,FALSE)</f>
        <v>45</v>
      </c>
      <c r="D193" s="13">
        <f> C193/  VLOOKUP(A193,QBs!A:E,4,FALSE)</f>
        <v>4.5</v>
      </c>
      <c r="E193" s="14" t="str">
        <f>VLOOKUP(A193,QBs!A:E,5,FALSE)</f>
        <v>5060107650091</v>
      </c>
      <c r="F193" s="15" t="str">
        <f>VLOOKUP(A193,QBs!A:G,7,FALSE)</f>
        <v>Yes</v>
      </c>
      <c r="G193" s="36"/>
      <c r="H193" s="17" t="str">
        <f t="shared" si="23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198</v>
      </c>
      <c r="B194" s="12" t="str">
        <f>VLOOKUP(A194,QBs!A:E,2,FALSE)</f>
        <v>Summerdown Bar Milk 80g MP10</v>
      </c>
      <c r="C194" s="13">
        <f>VLOOKUP(A194,QBs!A:E,3,FALSE)</f>
        <v>45</v>
      </c>
      <c r="D194" s="13">
        <f> C194/  VLOOKUP(A194,QBs!A:E,4,FALSE)</f>
        <v>4.5</v>
      </c>
      <c r="E194" s="14" t="str">
        <f>VLOOKUP(A194,QBs!A:E,5,FALSE)</f>
        <v>5060107650107</v>
      </c>
      <c r="F194" s="15" t="str">
        <f>VLOOKUP(A194,QBs!A:G,7,FALSE)</f>
        <v>Yes</v>
      </c>
      <c r="G194" s="36"/>
      <c r="H194" s="17" t="str">
        <f t="shared" si="23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199</v>
      </c>
      <c r="B195" s="12" t="str">
        <f>VLOOKUP(A195,QBs!A:E,2,FALSE)</f>
        <v>Summerdown Bar Dark Crisp 80g MP10</v>
      </c>
      <c r="C195" s="13">
        <f>VLOOKUP(A195,QBs!A:E,3,FALSE)</f>
        <v>45</v>
      </c>
      <c r="D195" s="13">
        <f> C195/  VLOOKUP(A195,QBs!A:E,4,FALSE)</f>
        <v>4.5</v>
      </c>
      <c r="E195" s="14" t="str">
        <f>VLOOKUP(A195,QBs!A:E,5,FALSE)</f>
        <v>5060107650190</v>
      </c>
      <c r="F195" s="15" t="str">
        <f>VLOOKUP(A195,QBs!A:G,7,FALSE)</f>
        <v>Yes</v>
      </c>
      <c r="G195" s="36"/>
      <c r="H195" s="17" t="str">
        <f t="shared" si="23"/>
        <v/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7" t="s">
        <v>200</v>
      </c>
      <c r="B196" s="8"/>
      <c r="C196" s="8"/>
      <c r="D196" s="8"/>
      <c r="E196" s="8"/>
      <c r="F196" s="8"/>
      <c r="G196" s="8"/>
      <c r="H196" s="9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201</v>
      </c>
      <c r="B197" s="12" t="str">
        <f>VLOOKUP(A197,QBs!A:E,2,FALSE)</f>
        <v>Superbon Cretian Potato Chips 135g MP10</v>
      </c>
      <c r="C197" s="13">
        <f>VLOOKUP(A197,QBs!A:E,3,FALSE)</f>
        <v>30.9</v>
      </c>
      <c r="D197" s="13">
        <f> C197/  VLOOKUP(A197,QBs!A:E,4,FALSE)</f>
        <v>3.09</v>
      </c>
      <c r="E197" s="14" t="str">
        <f>VLOOKUP(A197,QBs!A:E,5,FALSE)</f>
        <v>5425033155544</v>
      </c>
      <c r="F197" s="15" t="str">
        <f>VLOOKUP(A197,QBs!A:G,7,FALSE)</f>
        <v>Yes</v>
      </c>
      <c r="G197" s="36"/>
      <c r="H197" s="17" t="str">
        <f t="shared" ref="H197:H203" si="24">IF(ISBLANK(G197),"",G197*C197)</f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202</v>
      </c>
      <c r="B198" s="12" t="str">
        <f>VLOOKUP(A198,QBs!A:E,2,FALSE)</f>
        <v>Superbon Pimento Potato Chips 135g MP10</v>
      </c>
      <c r="C198" s="13">
        <f>VLOOKUP(A198,QBs!A:E,3,FALSE)</f>
        <v>30.9</v>
      </c>
      <c r="D198" s="13">
        <f> C198/  VLOOKUP(A198,QBs!A:E,4,FALSE)</f>
        <v>3.09</v>
      </c>
      <c r="E198" s="14" t="str">
        <f>VLOOKUP(A198,QBs!A:E,5,FALSE)</f>
        <v>5425033155278</v>
      </c>
      <c r="F198" s="15" t="str">
        <f>VLOOKUP(A198,QBs!A:G,7,FALSE)</f>
        <v>Yes</v>
      </c>
      <c r="G198" s="36"/>
      <c r="H198" s="17" t="str">
        <f t="shared" si="24"/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203</v>
      </c>
      <c r="B199" s="12" t="str">
        <f>VLOOKUP(A199,QBs!A:E,2,FALSE)</f>
        <v>Suberbon Sea Salt Potato Chips 135g MP10</v>
      </c>
      <c r="C199" s="13">
        <f>VLOOKUP(A199,QBs!A:E,3,FALSE)</f>
        <v>30.9</v>
      </c>
      <c r="D199" s="13">
        <f> C199/  VLOOKUP(A199,QBs!A:E,4,FALSE)</f>
        <v>3.09</v>
      </c>
      <c r="E199" s="14" t="str">
        <f>VLOOKUP(A199,QBs!A:E,5,FALSE)</f>
        <v>5425033155230</v>
      </c>
      <c r="F199" s="15" t="str">
        <f>VLOOKUP(A199,QBs!A:G,7,FALSE)</f>
        <v>Yes</v>
      </c>
      <c r="G199" s="39"/>
      <c r="H199" s="17" t="str">
        <f t="shared" si="24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204</v>
      </c>
      <c r="B200" s="12" t="str">
        <f>VLOOKUP(A200,QBs!A:E,2,FALSE)</f>
        <v>Superbon Salt &amp; Pepper Potato Chips 135g MP10</v>
      </c>
      <c r="C200" s="13">
        <f>VLOOKUP(A200,QBs!A:E,3,FALSE)</f>
        <v>30.9</v>
      </c>
      <c r="D200" s="13">
        <f> C200/  VLOOKUP(A200,QBs!A:E,4,FALSE)</f>
        <v>3.09</v>
      </c>
      <c r="E200" s="14" t="str">
        <f>VLOOKUP(A200,QBs!A:E,5,FALSE)</f>
        <v>5425033155315</v>
      </c>
      <c r="F200" s="15" t="str">
        <f>VLOOKUP(A200,QBs!A:G,7,FALSE)</f>
        <v>Yes</v>
      </c>
      <c r="G200" s="36"/>
      <c r="H200" s="17" t="str">
        <f t="shared" si="24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205</v>
      </c>
      <c r="B201" s="12" t="str">
        <f>VLOOKUP(A201,QBs!A:E,2,FALSE)</f>
        <v>Superbon Truffle Potato Chips 125g MP10</v>
      </c>
      <c r="C201" s="13">
        <f>VLOOKUP(A201,QBs!A:E,3,FALSE)</f>
        <v>33.2</v>
      </c>
      <c r="D201" s="13">
        <f> C201/  VLOOKUP(A201,QBs!A:E,4,FALSE)</f>
        <v>3.32</v>
      </c>
      <c r="E201" s="14" t="str">
        <f>VLOOKUP(A201,QBs!A:E,5,FALSE)</f>
        <v>5425033155476</v>
      </c>
      <c r="F201" s="15" t="str">
        <f>VLOOKUP(A201,QBs!A:G,7,FALSE)</f>
        <v>Yes</v>
      </c>
      <c r="G201" s="36"/>
      <c r="H201" s="17" t="str">
        <f t="shared" si="24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206</v>
      </c>
      <c r="B202" s="12" t="str">
        <f>VLOOKUP(A202,QBs!A:E,2,FALSE)</f>
        <v>Superbon Salt &amp; Vinegar Potato Chips 125g MP10</v>
      </c>
      <c r="C202" s="13">
        <f>VLOOKUP(A202,QBs!A:E,3,FALSE)</f>
        <v>30.9</v>
      </c>
      <c r="D202" s="13">
        <f> C202/  VLOOKUP(A202,QBs!A:E,4,FALSE)</f>
        <v>3.09</v>
      </c>
      <c r="E202" s="14" t="str">
        <f>VLOOKUP(A202,QBs!A:E,5,FALSE)</f>
        <v>5425033155735</v>
      </c>
      <c r="F202" s="15" t="str">
        <f>VLOOKUP(A202,QBs!A:G,7,FALSE)</f>
        <v>Yes</v>
      </c>
      <c r="G202" s="36"/>
      <c r="H202" s="17" t="str">
        <f t="shared" si="24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207</v>
      </c>
      <c r="B203" s="12" t="str">
        <f>VLOOKUP(A203,QBs!A:E,2,FALSE)</f>
        <v>Superbon Jalapenos Chips 125g MP10</v>
      </c>
      <c r="C203" s="13">
        <f>VLOOKUP(A203,QBs!A:E,3,FALSE)</f>
        <v>30.9</v>
      </c>
      <c r="D203" s="13">
        <f> C203/  VLOOKUP(A203,QBs!A:E,4,FALSE)</f>
        <v>3.09</v>
      </c>
      <c r="E203" s="14" t="str">
        <f>VLOOKUP(A203,QBs!A:E,5,FALSE)</f>
        <v>5425033155216</v>
      </c>
      <c r="F203" s="15" t="str">
        <f>VLOOKUP(A203,QBs!A:G,7,FALSE)</f>
        <v>Yes</v>
      </c>
      <c r="G203" s="36"/>
      <c r="H203" s="17" t="str">
        <f t="shared" si="24"/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7" t="s">
        <v>208</v>
      </c>
      <c r="B204" s="8"/>
      <c r="C204" s="8"/>
      <c r="D204" s="8"/>
      <c r="E204" s="8"/>
      <c r="F204" s="8"/>
      <c r="G204" s="8"/>
      <c r="H204" s="9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209</v>
      </c>
      <c r="B205" s="12" t="str">
        <f>VLOOKUP(A205,QBs!A:E,2,FALSE)</f>
        <v>Torres Black Truffle Potato Chips 125g (4.5oz) MP15</v>
      </c>
      <c r="C205" s="13">
        <f>VLOOKUP(A205,QBs!A:E,3,FALSE)</f>
        <v>66</v>
      </c>
      <c r="D205" s="13">
        <f> C205/  VLOOKUP(A205,QBs!A:E,4,FALSE)</f>
        <v>4.4</v>
      </c>
      <c r="E205" s="14" t="str">
        <f>VLOOKUP(A205,QBs!A:E,5,FALSE)</f>
        <v>8426944001071</v>
      </c>
      <c r="F205" s="15" t="str">
        <f>VLOOKUP(A205,QBs!A:G,7,FALSE)</f>
        <v>Yes</v>
      </c>
      <c r="G205" s="36"/>
      <c r="H205" s="17" t="str">
        <f t="shared" ref="H205:H212" si="25">IF(ISBLANK(G205),"",G205*C205)</f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210</v>
      </c>
      <c r="B206" s="12" t="str">
        <f>VLOOKUP(A206,QBs!A:E,2,FALSE)</f>
        <v>Torres Black Truffle Potato Chips 40g (1.4oz) MP20</v>
      </c>
      <c r="C206" s="13">
        <f>VLOOKUP(A206,QBs!A:E,3,FALSE)</f>
        <v>30</v>
      </c>
      <c r="D206" s="13">
        <f> C206/  VLOOKUP(A206,QBs!A:E,4,FALSE)</f>
        <v>1.5</v>
      </c>
      <c r="E206" s="14" t="str">
        <f>VLOOKUP(A206,QBs!A:E,5,FALSE)</f>
        <v>8426944001101</v>
      </c>
      <c r="F206" s="15" t="str">
        <f>VLOOKUP(A206,QBs!A:G,7,FALSE)</f>
        <v>OOS</v>
      </c>
      <c r="G206" s="36"/>
      <c r="H206" s="17" t="str">
        <f t="shared" si="25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211</v>
      </c>
      <c r="B207" s="12" t="str">
        <f>VLOOKUP(A207,QBs!A:E,2,FALSE)</f>
        <v>Torres Olive Oil Potato Chips 125g MP15</v>
      </c>
      <c r="C207" s="13">
        <f>VLOOKUP(A207,QBs!A:E,3,FALSE)</f>
        <v>66</v>
      </c>
      <c r="D207" s="13">
        <f> C207/  VLOOKUP(A207,QBs!A:E,4,FALSE)</f>
        <v>4.4</v>
      </c>
      <c r="E207" s="14" t="str">
        <f>VLOOKUP(A207,QBs!A:E,5,FALSE)</f>
        <v>8426944001019</v>
      </c>
      <c r="F207" s="15" t="str">
        <f>VLOOKUP(A207,QBs!A:G,7,FALSE)</f>
        <v>Yes</v>
      </c>
      <c r="G207" s="36"/>
      <c r="H207" s="17" t="str">
        <f t="shared" si="25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212</v>
      </c>
      <c r="B208" s="12" t="str">
        <f>VLOOKUP(A208,QBs!A:E,2,FALSE)</f>
        <v>Torres Olive Oil Potato Chips 40g MP20</v>
      </c>
      <c r="C208" s="13">
        <f>VLOOKUP(A208,QBs!A:E,3,FALSE)</f>
        <v>30</v>
      </c>
      <c r="D208" s="13">
        <f> C208/  VLOOKUP(A208,QBs!A:E,4,FALSE)</f>
        <v>1.5</v>
      </c>
      <c r="E208" s="14" t="str">
        <f>VLOOKUP(A208,QBs!A:E,5,FALSE)</f>
        <v>8426944001026</v>
      </c>
      <c r="F208" s="15" t="str">
        <f>VLOOKUP(A208,QBs!A:G,7,FALSE)</f>
        <v>OOS</v>
      </c>
      <c r="G208" s="36"/>
      <c r="H208" s="17" t="str">
        <f t="shared" si="25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213</v>
      </c>
      <c r="B209" s="12" t="str">
        <f>VLOOKUP(A209,QBs!A:E,2,FALSE)</f>
        <v>Torres Selecta Iberian Ham Potato Chips 50g MP20</v>
      </c>
      <c r="C209" s="13">
        <f>VLOOKUP(A209,QBs!A:E,3,FALSE)</f>
        <v>30</v>
      </c>
      <c r="D209" s="13">
        <f> C209/  VLOOKUP(A209,QBs!A:E,4,FALSE)</f>
        <v>1.5</v>
      </c>
      <c r="E209" s="14" t="str">
        <f>VLOOKUP(A209,QBs!A:E,5,FALSE)</f>
        <v>8426944020409</v>
      </c>
      <c r="F209" s="15" t="str">
        <f>VLOOKUP(A209,QBs!A:G,7,FALSE)</f>
        <v>Yes</v>
      </c>
      <c r="G209" s="36"/>
      <c r="H209" s="17" t="str">
        <f t="shared" si="25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214</v>
      </c>
      <c r="B210" s="12" t="str">
        <f>VLOOKUP(A210,QBs!A:E,2,FALSE)</f>
        <v>Torres Select Iberian Ham Potato Chips 150g MP15</v>
      </c>
      <c r="C210" s="13">
        <f>VLOOKUP(A210,QBs!A:E,3,FALSE)</f>
        <v>66</v>
      </c>
      <c r="D210" s="13">
        <f> C210/  VLOOKUP(A210,QBs!A:E,4,FALSE)</f>
        <v>4.4</v>
      </c>
      <c r="E210" s="14" t="str">
        <f>VLOOKUP(A210,QBs!A:E,5,FALSE)</f>
        <v>8426944021253</v>
      </c>
      <c r="F210" s="15" t="str">
        <f>VLOOKUP(A210,QBs!A:G,7,FALSE)</f>
        <v>Yes</v>
      </c>
      <c r="G210" s="36"/>
      <c r="H210" s="17" t="str">
        <f t="shared" si="25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215</v>
      </c>
      <c r="B211" s="12" t="str">
        <f>VLOOKUP(A211,QBs!A:E,2,FALSE)</f>
        <v>Torres De La Vera Hot Smoked Paprika Potato Chips 50g MP20</v>
      </c>
      <c r="C211" s="13">
        <f>VLOOKUP(A211,QBs!A:E,3,FALSE)</f>
        <v>30</v>
      </c>
      <c r="D211" s="13">
        <f> C211/  VLOOKUP(A211,QBs!A:E,4,FALSE)</f>
        <v>1.5</v>
      </c>
      <c r="E211" s="14" t="str">
        <f>VLOOKUP(A210,QBs!A:E,5,FALSE)</f>
        <v>8426944021253</v>
      </c>
      <c r="F211" s="15" t="str">
        <f>VLOOKUP(A211,QBs!A:G,7,FALSE)</f>
        <v>Yes</v>
      </c>
      <c r="G211" s="36"/>
      <c r="H211" s="17" t="str">
        <f t="shared" si="25"/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216</v>
      </c>
      <c r="B212" s="12" t="str">
        <f>VLOOKUP(A212,QBs!A:E,2,FALSE)</f>
        <v>Torres De La Vera Hot Smoked Paprika Potato Chips 150g MP15</v>
      </c>
      <c r="C212" s="13">
        <f>VLOOKUP(A212,QBs!A:E,3,FALSE)</f>
        <v>66</v>
      </c>
      <c r="D212" s="13">
        <f> C212/  VLOOKUP(A212,QBs!A:E,4,FALSE)</f>
        <v>4.4</v>
      </c>
      <c r="E212" s="14" t="str">
        <f>VLOOKUP(A211,QBs!A:E,5,FALSE)</f>
        <v>8426944040506</v>
      </c>
      <c r="F212" s="15" t="str">
        <f>VLOOKUP(A212,QBs!A:G,7,FALSE)</f>
        <v>Yes</v>
      </c>
      <c r="G212" s="36"/>
      <c r="H212" s="17" t="str">
        <f t="shared" si="25"/>
        <v/>
      </c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217</v>
      </c>
      <c r="B213" s="12" t="str">
        <f>VLOOKUP(A213,QBs!A:E,2,FALSE)</f>
        <v>Torres Black Truffle Potato Chip 25g MP24</v>
      </c>
      <c r="C213" s="13">
        <f>VLOOKUP(A213,QBs!A:E,3,FALSE)</f>
        <v>30</v>
      </c>
      <c r="D213" s="13">
        <f> C213/  VLOOKUP(A213,QBs!A:E,4,FALSE)</f>
        <v>1.25</v>
      </c>
      <c r="E213" s="14" t="str">
        <f>VLOOKUP(A212,QBs!A:E,5,FALSE)</f>
        <v>8426944041503</v>
      </c>
      <c r="F213" s="15" t="str">
        <f>VLOOKUP(A213,QBs!A:G,7,FALSE)</f>
        <v>Yes</v>
      </c>
      <c r="G213" s="36"/>
      <c r="H213" s="17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218</v>
      </c>
      <c r="B214" s="12" t="str">
        <f>VLOOKUP(A214,QBs!A:E,2,FALSE)</f>
        <v>Torres Cured Cheese Potato Chips 50g MP20</v>
      </c>
      <c r="C214" s="13">
        <f>VLOOKUP(A214,QBs!A:E,3,FALSE)</f>
        <v>30</v>
      </c>
      <c r="D214" s="13">
        <f> C214/  VLOOKUP(A214,QBs!A:E,4,FALSE)</f>
        <v>1.5</v>
      </c>
      <c r="E214" s="14" t="str">
        <f>VLOOKUP(A212,QBs!A:E,5,FALSE)</f>
        <v>8426944041503</v>
      </c>
      <c r="F214" s="15" t="str">
        <f>VLOOKUP(A214,QBs!A:G,7,FALSE)</f>
        <v>Yes</v>
      </c>
      <c r="G214" s="36"/>
      <c r="H214" s="17" t="str">
        <f t="shared" ref="H214:H224" si="26">IF(ISBLANK(G214),"",G214*C214)</f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219</v>
      </c>
      <c r="B215" s="12" t="str">
        <f>VLOOKUP(A215,QBs!A:E,2,FALSE)</f>
        <v>Torres Cured Cheese Potato Chips 150g MP15</v>
      </c>
      <c r="C215" s="13">
        <f>VLOOKUP(A215,QBs!A:E,3,FALSE)</f>
        <v>66</v>
      </c>
      <c r="D215" s="13">
        <f> C215/  VLOOKUP(A215,QBs!A:E,4,FALSE)</f>
        <v>4.4</v>
      </c>
      <c r="E215" s="14" t="str">
        <f>VLOOKUP(A214,QBs!A:E,5,FALSE)</f>
        <v>8426944000029</v>
      </c>
      <c r="F215" s="15" t="str">
        <f>VLOOKUP(A215,QBs!A:G,7,FALSE)</f>
        <v>OOS</v>
      </c>
      <c r="G215" s="36"/>
      <c r="H215" s="17" t="str">
        <f t="shared" si="26"/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220</v>
      </c>
      <c r="B216" s="12" t="str">
        <f>VLOOKUP(A216,QBs!A:E,2,FALSE)</f>
        <v>Torres Fried Egg Potato Chips 125g MP17</v>
      </c>
      <c r="C216" s="13">
        <f>VLOOKUP(A216,QBs!A:E,3,FALSE)</f>
        <v>60</v>
      </c>
      <c r="D216" s="13">
        <f> C216/  VLOOKUP(A216,QBs!A:E,4,FALSE)</f>
        <v>3.529411765</v>
      </c>
      <c r="E216" s="14" t="str">
        <f>VLOOKUP(A215,QBs!A:E,5,FALSE)</f>
        <v>8426944000012</v>
      </c>
      <c r="F216" s="15" t="str">
        <f>VLOOKUP(A216,QBs!A:G,7,FALSE)</f>
        <v>Yes</v>
      </c>
      <c r="G216" s="36"/>
      <c r="H216" s="17" t="str">
        <f t="shared" si="26"/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221</v>
      </c>
      <c r="B217" s="12" t="str">
        <f>VLOOKUP(A217,QBs!A:E,2,FALSE)</f>
        <v>Torres Fried Egg Potato Chips 40g MP20</v>
      </c>
      <c r="C217" s="13">
        <f>VLOOKUP(A217,QBs!A:E,3,FALSE)</f>
        <v>24.5</v>
      </c>
      <c r="D217" s="13">
        <f> C217/  VLOOKUP(A217,QBs!A:E,4,FALSE)</f>
        <v>1.225</v>
      </c>
      <c r="E217" s="14" t="str">
        <f>VLOOKUP(A216,QBs!A:E,5,FALSE)</f>
        <v>8426944000081</v>
      </c>
      <c r="F217" s="15" t="str">
        <f>VLOOKUP(A217,QBs!A:G,7,FALSE)</f>
        <v>Yes</v>
      </c>
      <c r="G217" s="36"/>
      <c r="H217" s="17" t="str">
        <f t="shared" si="26"/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222</v>
      </c>
      <c r="B218" s="12" t="str">
        <f>VLOOKUP(A218,QBs!A:E,2,FALSE)</f>
        <v>Torres Foie Gras Potato Chips 150g MP15</v>
      </c>
      <c r="C218" s="13">
        <f>VLOOKUP(A218,QBs!A:E,3,FALSE)</f>
        <v>66</v>
      </c>
      <c r="D218" s="13">
        <f> C218/  VLOOKUP(A218,QBs!A:E,4,FALSE)</f>
        <v>4.4</v>
      </c>
      <c r="E218" s="14" t="str">
        <f>VLOOKUP(A217,QBs!A:E,5,FALSE)</f>
        <v>8426944000098</v>
      </c>
      <c r="F218" s="15" t="str">
        <f>VLOOKUP(A218,QBs!A:G,7,FALSE)</f>
        <v>OOS</v>
      </c>
      <c r="G218" s="36"/>
      <c r="H218" s="17" t="str">
        <f t="shared" si="26"/>
        <v/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223</v>
      </c>
      <c r="B219" s="12" t="str">
        <f>VLOOKUP(A219,QBs!A:E,2,FALSE)</f>
        <v>Torres Mediterranean Sea Salt 150g MP15</v>
      </c>
      <c r="C219" s="13">
        <f>VLOOKUP(A219,QBs!A:E,3,FALSE)</f>
        <v>60</v>
      </c>
      <c r="D219" s="13">
        <f> C219/  VLOOKUP(A219,QBs!A:E,4,FALSE)</f>
        <v>4</v>
      </c>
      <c r="E219" s="14" t="str">
        <f>VLOOKUP(A218,QBs!A:E,5,FALSE)</f>
        <v>8426944051502</v>
      </c>
      <c r="F219" s="15" t="str">
        <f>VLOOKUP(A219,QBs!A:G,7,FALSE)</f>
        <v>Yes</v>
      </c>
      <c r="G219" s="36"/>
      <c r="H219" s="17" t="str">
        <f t="shared" si="26"/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224</v>
      </c>
      <c r="B220" s="12" t="str">
        <f>VLOOKUP(A220,QBs!A:E,2,FALSE)</f>
        <v>Torres Mediterranean Sea Salt 50g MP20</v>
      </c>
      <c r="C220" s="13">
        <f>VLOOKUP(A220,QBs!A:E,3,FALSE)</f>
        <v>26</v>
      </c>
      <c r="D220" s="13">
        <f> C220/  VLOOKUP(A220,QBs!A:E,4,FALSE)</f>
        <v>1.3</v>
      </c>
      <c r="E220" s="14" t="str">
        <f>VLOOKUP(A219,QBs!A:E,5,FALSE)</f>
        <v>8426944001125</v>
      </c>
      <c r="F220" s="15" t="str">
        <f>VLOOKUP(A220,QBs!A:G,7,FALSE)</f>
        <v>Yes</v>
      </c>
      <c r="G220" s="36"/>
      <c r="H220" s="17" t="str">
        <f t="shared" si="26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225</v>
      </c>
      <c r="B221" s="12" t="str">
        <f>VLOOKUP(A221,QBs!A:E,2,FALSE)</f>
        <v>Torres Pickle Flavor Chips 125g MP17</v>
      </c>
      <c r="C221" s="13">
        <f>VLOOKUP(A221,QBs!A:E,3,FALSE)</f>
        <v>60</v>
      </c>
      <c r="D221" s="13">
        <f> C221/  VLOOKUP(A221,QBs!A:E,4,FALSE)</f>
        <v>3.529411765</v>
      </c>
      <c r="E221" s="14" t="str">
        <f>VLOOKUP(A220,QBs!A:E,5,FALSE)</f>
        <v>8426944001132</v>
      </c>
      <c r="F221" s="15" t="str">
        <f>VLOOKUP(A221,QBs!A:G,7,FALSE)</f>
        <v>Yes</v>
      </c>
      <c r="G221" s="43"/>
      <c r="H221" s="17" t="str">
        <f t="shared" si="26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226</v>
      </c>
      <c r="B222" s="12" t="str">
        <f>VLOOKUP(A222,QBs!A:E,2,FALSE)</f>
        <v>Torres Pickle Flavor Chips 40g MP20</v>
      </c>
      <c r="C222" s="13">
        <f>VLOOKUP(A222,QBs!A:E,3,FALSE)</f>
        <v>24.5</v>
      </c>
      <c r="D222" s="13">
        <f> C222/  VLOOKUP(A222,QBs!A:E,4,FALSE)</f>
        <v>1.225</v>
      </c>
      <c r="E222" s="14" t="str">
        <f>VLOOKUP(A221,QBs!A:E,5,FALSE)</f>
        <v>8426944000272</v>
      </c>
      <c r="F222" s="15" t="str">
        <f>VLOOKUP(A222,QBs!A:G,7,FALSE)</f>
        <v>Yes</v>
      </c>
      <c r="G222" s="43"/>
      <c r="H222" s="17" t="str">
        <f t="shared" si="26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227</v>
      </c>
      <c r="B223" s="12" t="str">
        <f>VLOOKUP(A223,QBs!A:E,2,FALSE)</f>
        <v>Torres Vinegar Flavored Potato Chips 125g  MP17</v>
      </c>
      <c r="C223" s="13">
        <f>VLOOKUP(A223,QBs!A:E,3,FALSE)</f>
        <v>60</v>
      </c>
      <c r="D223" s="13">
        <f> C223/  VLOOKUP(A223,QBs!A:E,4,FALSE)</f>
        <v>3.529411765</v>
      </c>
      <c r="E223" s="14" t="str">
        <f>VLOOKUP(A223,QBs!A:E,5,FALSE)</f>
        <v>8426944000166</v>
      </c>
      <c r="F223" s="15" t="str">
        <f>VLOOKUP(A223,QBs!A:G,7,FALSE)</f>
        <v>Yes</v>
      </c>
      <c r="G223" s="36"/>
      <c r="H223" s="17" t="str">
        <f t="shared" si="26"/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228</v>
      </c>
      <c r="B224" s="12" t="str">
        <f>VLOOKUP(A224,QBs!A:E,2,FALSE)</f>
        <v>Torres Vinegar Flavor Potato Chips 40g MP20</v>
      </c>
      <c r="C224" s="13">
        <f>VLOOKUP(A224,QBs!A:E,3,FALSE)</f>
        <v>24.5</v>
      </c>
      <c r="D224" s="13">
        <f> C224/  VLOOKUP(A224,QBs!A:E,4,FALSE)</f>
        <v>1.225</v>
      </c>
      <c r="E224" s="14" t="str">
        <f>VLOOKUP(A224,QBs!A:E,5,FALSE)</f>
        <v>8426944000173</v>
      </c>
      <c r="F224" s="15" t="str">
        <f>VLOOKUP(A224,QBs!A:G,7,FALSE)</f>
        <v>OOS</v>
      </c>
      <c r="G224" s="36"/>
      <c r="H224" s="17" t="str">
        <f t="shared" si="26"/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7" t="s">
        <v>229</v>
      </c>
      <c r="B225" s="8"/>
      <c r="C225" s="8"/>
      <c r="D225" s="8"/>
      <c r="E225" s="8"/>
      <c r="F225" s="8"/>
      <c r="G225" s="8"/>
      <c r="H225" s="9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230</v>
      </c>
      <c r="B226" s="12" t="str">
        <f>VLOOKUP(A226,QBs!A:E,2,FALSE)</f>
        <v>Tregroes Butter Toffee Waffle Doubles 70g MP30</v>
      </c>
      <c r="C226" s="13">
        <f>VLOOKUP(A226,QBs!A:E,3,FALSE)</f>
        <v>33</v>
      </c>
      <c r="D226" s="13">
        <f> C226/  VLOOKUP(A226,QBs!A:E,4,FALSE)</f>
        <v>1.1</v>
      </c>
      <c r="E226" s="14" t="str">
        <f>VLOOKUP(A226,QBs!A:E,5,FALSE)</f>
        <v>5018768166970</v>
      </c>
      <c r="F226" s="15" t="str">
        <f>VLOOKUP(A226,QBs!A:G,7,FALSE)</f>
        <v>Yes</v>
      </c>
      <c r="G226" s="36"/>
      <c r="H226" s="17" t="str">
        <f t="shared" ref="H226:H231" si="27">IF(ISBLANK(G226),"",G226*C226)</f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231</v>
      </c>
      <c r="B227" s="12" t="str">
        <f>VLOOKUP(A227,QBs!A:E,2,FALSE)</f>
        <v>Tregroes Belgian Milk Choc Waffle 45g MP42</v>
      </c>
      <c r="C227" s="13">
        <f>VLOOKUP(A227,QBs!A:E,3,FALSE)</f>
        <v>39</v>
      </c>
      <c r="D227" s="13">
        <f> C227/  VLOOKUP(A227,QBs!A:E,4,FALSE)</f>
        <v>0.9285714286</v>
      </c>
      <c r="E227" s="14" t="str">
        <f>VLOOKUP(A227,QBs!A:E,5,FALSE)</f>
        <v>5018768220955</v>
      </c>
      <c r="F227" s="15" t="str">
        <f>VLOOKUP(A227,QBs!A:G,7,FALSE)</f>
        <v>Limited</v>
      </c>
      <c r="G227" s="39"/>
      <c r="H227" s="17" t="str">
        <f t="shared" si="27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232</v>
      </c>
      <c r="B228" s="12" t="str">
        <f>VLOOKUP(A228,QBs!A:E,2,FALSE)</f>
        <v>Tregroes Belgian Milk Choc Waffle 6pk 270g MP6</v>
      </c>
      <c r="C228" s="13">
        <f>VLOOKUP(A228,QBs!A:E,3,FALSE)</f>
        <v>27</v>
      </c>
      <c r="D228" s="13">
        <f> C228/  VLOOKUP(A228,QBs!A:E,4,FALSE)</f>
        <v>4.5</v>
      </c>
      <c r="E228" s="14" t="str">
        <f>VLOOKUP(A228,QBs!A:E,5,FALSE)</f>
        <v>5018768287989</v>
      </c>
      <c r="F228" s="15" t="str">
        <f>VLOOKUP(A228,QBs!A:G,7,FALSE)</f>
        <v>Limited</v>
      </c>
      <c r="G228" s="36"/>
      <c r="H228" s="17" t="str">
        <f t="shared" si="27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233</v>
      </c>
      <c r="B229" s="12" t="str">
        <f>VLOOKUP(A229,QBs!A:E,2,FALSE)</f>
        <v>Tregroes Belgian Dark Choc Waffle 45g MP42</v>
      </c>
      <c r="C229" s="13">
        <f>VLOOKUP(A229,QBs!A:E,3,FALSE)</f>
        <v>39</v>
      </c>
      <c r="D229" s="13">
        <f> C229/  VLOOKUP(A229,QBs!A:E,4,FALSE)</f>
        <v>0.9285714286</v>
      </c>
      <c r="E229" s="14" t="str">
        <f>VLOOKUP(A229,QBs!A:E,5,FALSE)</f>
        <v>5018768270950</v>
      </c>
      <c r="F229" s="15" t="str">
        <f>VLOOKUP(A229,QBs!A:G,7,FALSE)</f>
        <v>Yes</v>
      </c>
      <c r="G229" s="36"/>
      <c r="H229" s="17" t="str">
        <f t="shared" si="27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234</v>
      </c>
      <c r="B230" s="12" t="str">
        <f>VLOOKUP(A230,QBs!A:E,2,FALSE)</f>
        <v>Tregroes Belgian Dark Choc Waffle 6pk 270g MP6</v>
      </c>
      <c r="C230" s="13">
        <f>VLOOKUP(A230,QBs!A:E,3,FALSE)</f>
        <v>27</v>
      </c>
      <c r="D230" s="13">
        <f> C230/  VLOOKUP(A230,QBs!A:E,4,FALSE)</f>
        <v>4.5</v>
      </c>
      <c r="E230" s="14" t="str">
        <f>VLOOKUP(A230,QBs!A:E,5,FALSE)</f>
        <v>5018768271933</v>
      </c>
      <c r="F230" s="15" t="str">
        <f>VLOOKUP(A230,QBs!A:G,7,FALSE)</f>
        <v>Yes</v>
      </c>
      <c r="G230" s="36"/>
      <c r="H230" s="17" t="str">
        <f t="shared" si="27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18" t="s">
        <v>235</v>
      </c>
      <c r="B231" s="12" t="str">
        <f>VLOOKUP(A231,QBs!A:E,2,FALSE)</f>
        <v>Tregroes Butter Toffee Waffle Bags 8pk MP12</v>
      </c>
      <c r="C231" s="13">
        <f>VLOOKUP(A231,QBs!A:E,3,FALSE)</f>
        <v>36</v>
      </c>
      <c r="D231" s="13">
        <f> C231/  VLOOKUP(A231,QBs!A:E,4,FALSE)</f>
        <v>3</v>
      </c>
      <c r="E231" s="14" t="str">
        <f>VLOOKUP(A231,QBs!A:E,5,FALSE)</f>
        <v>5018768255896</v>
      </c>
      <c r="F231" s="15" t="str">
        <f>VLOOKUP(A231,QBs!A:G,7,FALSE)</f>
        <v>Yes</v>
      </c>
      <c r="G231" s="36"/>
      <c r="H231" s="17" t="str">
        <f t="shared" si="27"/>
        <v/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7" t="s">
        <v>236</v>
      </c>
      <c r="B232" s="8"/>
      <c r="C232" s="8"/>
      <c r="D232" s="8"/>
      <c r="E232" s="8"/>
      <c r="F232" s="8"/>
      <c r="G232" s="8"/>
      <c r="H232" s="9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237</v>
      </c>
      <c r="B233" s="12" t="str">
        <f>VLOOKUP(A233,QBs!A:E,2,FALSE)</f>
        <v>Uncle Joe's Mint Balls in Bag 90g MP12</v>
      </c>
      <c r="C233" s="13">
        <f>VLOOKUP(A233,QBs!A:E,3,FALSE)</f>
        <v>24</v>
      </c>
      <c r="D233" s="13">
        <f> C233/  VLOOKUP(A233,QBs!A:E,4,FALSE)</f>
        <v>2</v>
      </c>
      <c r="E233" s="14" t="str">
        <f>VLOOKUP(A233,QBs!A:E,5,FALSE)</f>
        <v>5014594001010</v>
      </c>
      <c r="F233" s="15" t="str">
        <f>VLOOKUP(A233,QBs!A:G,7,FALSE)</f>
        <v>Yes</v>
      </c>
      <c r="G233" s="36"/>
      <c r="H233" s="17" t="str">
        <f t="shared" ref="H233:H234" si="28">IF(ISBLANK(G233),"",G233*C233)</f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238</v>
      </c>
      <c r="B234" s="12" t="str">
        <f>VLOOKUP(A234,QBs!A:E,2,FALSE)</f>
        <v>Uncle Joe's Mint Balls Tins 120g MP12</v>
      </c>
      <c r="C234" s="13">
        <f>VLOOKUP(A234,QBs!A:E,3,FALSE)</f>
        <v>68</v>
      </c>
      <c r="D234" s="13">
        <f> C234/  VLOOKUP(A234,QBs!A:E,4,FALSE)</f>
        <v>5.666666667</v>
      </c>
      <c r="E234" s="14" t="str">
        <f>VLOOKUP(A234,QBs!A:E,5,FALSE)</f>
        <v>5014594110002</v>
      </c>
      <c r="F234" s="15" t="str">
        <f>VLOOKUP(A234,QBs!A:G,7,FALSE)</f>
        <v>Yes</v>
      </c>
      <c r="G234" s="36"/>
      <c r="H234" s="17" t="str">
        <f t="shared" si="28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7" t="s">
        <v>239</v>
      </c>
      <c r="B235" s="8"/>
      <c r="C235" s="8"/>
      <c r="D235" s="8"/>
      <c r="E235" s="8"/>
      <c r="F235" s="8"/>
      <c r="G235" s="8"/>
      <c r="H235" s="9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240</v>
      </c>
      <c r="B236" s="12" t="str">
        <f>VLOOKUP(A236,QBs!A:E,2,FALSE)</f>
        <v>Van Strien All Butter Cheese Palmiers w/ Old Gouda Holland 80g MP5</v>
      </c>
      <c r="C236" s="13">
        <f>VLOOKUP(A236,QBs!A:E,3,FALSE)</f>
        <v>18</v>
      </c>
      <c r="D236" s="13">
        <f> C236/  VLOOKUP(A236,QBs!A:E,4,FALSE)</f>
        <v>3.6</v>
      </c>
      <c r="E236" s="14" t="str">
        <f>VLOOKUP(A236,QBs!A:E,5,FALSE)</f>
        <v>8716827129009</v>
      </c>
      <c r="F236" s="15" t="str">
        <f>VLOOKUP(A236,QBs!A:G,7,FALSE)</f>
        <v>OOS</v>
      </c>
      <c r="G236" s="36"/>
      <c r="H236" s="17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241</v>
      </c>
      <c r="B237" s="12" t="str">
        <f>VLOOKUP(A237,QBs!A:E,2,FALSE)</f>
        <v>Van Strien All Butter Cheese Straws w/ Emmentaler 90g MP5</v>
      </c>
      <c r="C237" s="13">
        <f>VLOOKUP(A237,QBs!A:E,3,FALSE)</f>
        <v>18</v>
      </c>
      <c r="D237" s="13">
        <f> C237/  VLOOKUP(A237,QBs!A:E,4,FALSE)</f>
        <v>3.6</v>
      </c>
      <c r="E237" s="14" t="str">
        <f>VLOOKUP(A237,QBs!A:E,5,FALSE)</f>
        <v>8716827129016</v>
      </c>
      <c r="F237" s="15" t="str">
        <f>VLOOKUP(A237,QBs!A:G,7,FALSE)</f>
        <v>OOS</v>
      </c>
      <c r="G237" s="36"/>
      <c r="H237" s="36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242</v>
      </c>
      <c r="B238" s="12" t="str">
        <f>VLOOKUP(A238,QBs!A:E,2,FALSE)</f>
        <v>Van Strien All Butter Cheese Onion Bites 90g MP5</v>
      </c>
      <c r="C238" s="13">
        <f>VLOOKUP(A238,QBs!A:E,3,FALSE)</f>
        <v>18</v>
      </c>
      <c r="D238" s="13">
        <f> C238/  VLOOKUP(A238,QBs!A:E,4,FALSE)</f>
        <v>3.6</v>
      </c>
      <c r="E238" s="14" t="str">
        <f>VLOOKUP(A238,QBs!A:E,5,FALSE)</f>
        <v>8716827129061</v>
      </c>
      <c r="F238" s="15" t="str">
        <f>VLOOKUP(A238,QBs!A:G,7,FALSE)</f>
        <v>OOS</v>
      </c>
      <c r="G238" s="36"/>
      <c r="H238" s="36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243</v>
      </c>
      <c r="B239" s="12" t="str">
        <f>VLOOKUP(A239,QBs!A:E,2,FALSE)</f>
        <v>Van Strien All Butter Lemon Cookies 120g MP5</v>
      </c>
      <c r="C239" s="13">
        <f>VLOOKUP(A239,QBs!A:E,3,FALSE)</f>
        <v>18</v>
      </c>
      <c r="D239" s="13">
        <f> C239/  VLOOKUP(A239,QBs!A:E,4,FALSE)</f>
        <v>3.6</v>
      </c>
      <c r="E239" s="14" t="str">
        <f>VLOOKUP(A239,QBs!A:E,5,FALSE)</f>
        <v>8716827129115</v>
      </c>
      <c r="F239" s="15" t="str">
        <f>VLOOKUP(A239,QBs!A:G,7,FALSE)</f>
        <v>OOS</v>
      </c>
      <c r="G239" s="36"/>
      <c r="H239" s="3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244</v>
      </c>
      <c r="B240" s="12" t="str">
        <f>VLOOKUP(A240,QBs!A:E,2,FALSE)</f>
        <v>Van Strien All Butter Palmier w/ Caramel 80g MP5</v>
      </c>
      <c r="C240" s="13">
        <f>VLOOKUP(A240,QBs!A:E,3,FALSE)</f>
        <v>18</v>
      </c>
      <c r="D240" s="13">
        <f> C240/  VLOOKUP(A240,QBs!A:E,4,FALSE)</f>
        <v>3.6</v>
      </c>
      <c r="E240" s="14" t="str">
        <f>VLOOKUP(A240,QBs!A:E,5,FALSE)</f>
        <v>8716827129139</v>
      </c>
      <c r="F240" s="15" t="str">
        <f>VLOOKUP(A240,QBs!A:G,7,FALSE)</f>
        <v>OOS</v>
      </c>
      <c r="G240" s="36"/>
      <c r="H240" s="3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245</v>
      </c>
      <c r="B241" s="12" t="str">
        <f>VLOOKUP(A241,QBs!A:E,2,FALSE)</f>
        <v>Van Strien Delicious Dark Cookies 4.9oz MP5</v>
      </c>
      <c r="C241" s="13">
        <f>VLOOKUP(A241,QBs!A:E,3,FALSE)</f>
        <v>18</v>
      </c>
      <c r="D241" s="13">
        <f> C241/  VLOOKUP(A241,QBs!A:E,4,FALSE)</f>
        <v>3.6</v>
      </c>
      <c r="E241" s="14" t="str">
        <f>VLOOKUP(A241,QBs!A:E,5,FALSE)</f>
        <v>8716827129313</v>
      </c>
      <c r="F241" s="15" t="str">
        <f>VLOOKUP(A241,QBs!A:G,7,FALSE)</f>
        <v>OOS</v>
      </c>
      <c r="G241" s="36"/>
      <c r="H241" s="3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44"/>
      <c r="B242" s="45"/>
      <c r="C242" s="45"/>
      <c r="D242" s="45"/>
      <c r="E242" s="45"/>
      <c r="F242" s="45"/>
      <c r="G242" s="45"/>
      <c r="H242" s="4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8.5" customHeight="1">
      <c r="A243" s="47"/>
      <c r="B243" s="48" t="s">
        <v>246</v>
      </c>
      <c r="C243" s="48"/>
      <c r="D243" s="48"/>
      <c r="E243" s="48"/>
      <c r="F243" s="49"/>
      <c r="G243" s="50">
        <f>SUM(G3:G241)</f>
        <v>0</v>
      </c>
      <c r="H243" s="51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8.5" customHeight="1">
      <c r="A244" s="52"/>
      <c r="B244" s="53" t="s">
        <v>247</v>
      </c>
      <c r="C244" s="53"/>
      <c r="D244" s="53"/>
      <c r="E244" s="53"/>
      <c r="F244" s="54"/>
      <c r="G244" s="55">
        <f>SUM(H3:H241)</f>
        <v>0</v>
      </c>
      <c r="H244" s="5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15.75" customHeight="1">
      <c r="A248" s="10"/>
      <c r="B248" s="10"/>
      <c r="C248" s="57"/>
      <c r="D248" s="57"/>
      <c r="E248" s="57"/>
      <c r="F248" s="58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5.75" customHeight="1">
      <c r="A249" s="10"/>
      <c r="B249" s="10"/>
      <c r="C249" s="57"/>
      <c r="D249" s="57"/>
      <c r="E249" s="57"/>
      <c r="F249" s="58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5.75" customHeight="1">
      <c r="A250" s="10"/>
      <c r="B250" s="10"/>
      <c r="C250" s="57"/>
      <c r="D250" s="57"/>
      <c r="E250" s="57"/>
      <c r="F250" s="58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5.75" customHeight="1">
      <c r="A251" s="10"/>
      <c r="B251" s="10"/>
      <c r="C251" s="57"/>
      <c r="D251" s="57"/>
      <c r="E251" s="57"/>
      <c r="F251" s="58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5.75" customHeight="1">
      <c r="A252" s="10"/>
      <c r="B252" s="10"/>
      <c r="C252" s="57"/>
      <c r="D252" s="57"/>
      <c r="E252" s="57"/>
      <c r="F252" s="58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5.75" customHeight="1">
      <c r="A253" s="10"/>
      <c r="B253" s="10"/>
      <c r="C253" s="57"/>
      <c r="D253" s="57"/>
      <c r="E253" s="57"/>
      <c r="F253" s="58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5.75" customHeight="1">
      <c r="A254" s="10"/>
      <c r="B254" s="10"/>
      <c r="C254" s="57"/>
      <c r="D254" s="57"/>
      <c r="E254" s="57"/>
      <c r="F254" s="58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5.75" customHeight="1">
      <c r="A255" s="10"/>
      <c r="B255" s="10"/>
      <c r="C255" s="57"/>
      <c r="D255" s="57"/>
      <c r="E255" s="57"/>
      <c r="F255" s="58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5.75" customHeight="1">
      <c r="A256" s="10"/>
      <c r="B256" s="10"/>
      <c r="C256" s="57"/>
      <c r="D256" s="57"/>
      <c r="E256" s="57"/>
      <c r="F256" s="58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5.75" customHeight="1">
      <c r="A257" s="10"/>
      <c r="B257" s="10"/>
      <c r="C257" s="57"/>
      <c r="D257" s="57"/>
      <c r="E257" s="57"/>
      <c r="F257" s="58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5.75" customHeight="1">
      <c r="A258" s="10"/>
      <c r="B258" s="10"/>
      <c r="C258" s="57"/>
      <c r="D258" s="57"/>
      <c r="E258" s="57"/>
      <c r="F258" s="58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5.75" customHeight="1">
      <c r="A259" s="10"/>
      <c r="B259" s="10"/>
      <c r="C259" s="57"/>
      <c r="D259" s="57"/>
      <c r="E259" s="57"/>
      <c r="F259" s="58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5.75" customHeight="1">
      <c r="A260" s="10"/>
      <c r="B260" s="10"/>
      <c r="C260" s="57"/>
      <c r="D260" s="57"/>
      <c r="E260" s="57"/>
      <c r="F260" s="58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5.75" customHeight="1">
      <c r="A261" s="10"/>
      <c r="B261" s="10"/>
      <c r="C261" s="57"/>
      <c r="D261" s="57"/>
      <c r="E261" s="57"/>
      <c r="F261" s="58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5.75" customHeight="1">
      <c r="A262" s="10"/>
      <c r="B262" s="10"/>
      <c r="C262" s="57"/>
      <c r="D262" s="57"/>
      <c r="E262" s="57"/>
      <c r="F262" s="58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5.75" customHeight="1">
      <c r="A263" s="10"/>
      <c r="B263" s="10"/>
      <c r="C263" s="57"/>
      <c r="D263" s="57"/>
      <c r="E263" s="57"/>
      <c r="F263" s="58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5.75" customHeight="1">
      <c r="A264" s="10"/>
      <c r="B264" s="10"/>
      <c r="C264" s="57"/>
      <c r="D264" s="57"/>
      <c r="E264" s="57"/>
      <c r="F264" s="58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5.75" customHeight="1">
      <c r="A265" s="10"/>
      <c r="B265" s="10"/>
      <c r="C265" s="57"/>
      <c r="D265" s="57"/>
      <c r="E265" s="57"/>
      <c r="F265" s="58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5.75" customHeight="1">
      <c r="A266" s="10"/>
      <c r="B266" s="10"/>
      <c r="C266" s="57"/>
      <c r="D266" s="57"/>
      <c r="E266" s="57"/>
      <c r="F266" s="58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5.75" customHeight="1">
      <c r="A267" s="10"/>
      <c r="B267" s="10"/>
      <c r="C267" s="57"/>
      <c r="D267" s="57"/>
      <c r="E267" s="57"/>
      <c r="F267" s="58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5.75" customHeight="1">
      <c r="A268" s="10"/>
      <c r="B268" s="10"/>
      <c r="C268" s="57"/>
      <c r="D268" s="57"/>
      <c r="E268" s="57"/>
      <c r="F268" s="58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5.75" customHeight="1">
      <c r="A269" s="10"/>
      <c r="B269" s="10"/>
      <c r="C269" s="57"/>
      <c r="D269" s="57"/>
      <c r="E269" s="57"/>
      <c r="F269" s="58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5.75" customHeight="1">
      <c r="A270" s="10"/>
      <c r="B270" s="10"/>
      <c r="C270" s="57"/>
      <c r="D270" s="57"/>
      <c r="E270" s="57"/>
      <c r="F270" s="58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5.75" customHeight="1">
      <c r="A271" s="10"/>
      <c r="B271" s="10"/>
      <c r="C271" s="57"/>
      <c r="D271" s="57"/>
      <c r="E271" s="57"/>
      <c r="F271" s="58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5.75" customHeight="1">
      <c r="A272" s="10"/>
      <c r="B272" s="10"/>
      <c r="C272" s="57"/>
      <c r="D272" s="57"/>
      <c r="E272" s="57"/>
      <c r="F272" s="58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5.75" customHeight="1">
      <c r="A273" s="10"/>
      <c r="B273" s="10"/>
      <c r="C273" s="57"/>
      <c r="D273" s="57"/>
      <c r="E273" s="57"/>
      <c r="F273" s="58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57"/>
      <c r="D274" s="57"/>
      <c r="E274" s="57"/>
      <c r="F274" s="58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57"/>
      <c r="D275" s="57"/>
      <c r="E275" s="57"/>
      <c r="F275" s="58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57"/>
      <c r="D276" s="57"/>
      <c r="E276" s="57"/>
      <c r="F276" s="58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7"/>
      <c r="D277" s="57"/>
      <c r="E277" s="57"/>
      <c r="F277" s="58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7"/>
      <c r="D278" s="57"/>
      <c r="E278" s="57"/>
      <c r="F278" s="58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7"/>
      <c r="D279" s="57"/>
      <c r="E279" s="57"/>
      <c r="F279" s="58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7"/>
      <c r="D280" s="57"/>
      <c r="E280" s="57"/>
      <c r="F280" s="58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7"/>
      <c r="D281" s="57"/>
      <c r="E281" s="57"/>
      <c r="F281" s="58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7"/>
      <c r="D282" s="57"/>
      <c r="E282" s="57"/>
      <c r="F282" s="58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7"/>
      <c r="D283" s="57"/>
      <c r="E283" s="57"/>
      <c r="F283" s="58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7"/>
      <c r="D284" s="57"/>
      <c r="E284" s="57"/>
      <c r="F284" s="5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7"/>
      <c r="D285" s="57"/>
      <c r="E285" s="57"/>
      <c r="F285" s="58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7"/>
      <c r="D286" s="57"/>
      <c r="E286" s="57"/>
      <c r="F286" s="58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7"/>
      <c r="D287" s="57"/>
      <c r="E287" s="57"/>
      <c r="F287" s="58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7"/>
      <c r="D288" s="57"/>
      <c r="E288" s="57"/>
      <c r="F288" s="58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7"/>
      <c r="D289" s="57"/>
      <c r="E289" s="57"/>
      <c r="F289" s="58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7"/>
      <c r="D290" s="57"/>
      <c r="E290" s="57"/>
      <c r="F290" s="58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7"/>
      <c r="D291" s="57"/>
      <c r="E291" s="57"/>
      <c r="F291" s="58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7"/>
      <c r="D292" s="57"/>
      <c r="E292" s="57"/>
      <c r="F292" s="58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7"/>
      <c r="D293" s="57"/>
      <c r="E293" s="57"/>
      <c r="F293" s="58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7"/>
      <c r="D294" s="57"/>
      <c r="E294" s="57"/>
      <c r="F294" s="58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7"/>
      <c r="D295" s="57"/>
      <c r="E295" s="57"/>
      <c r="F295" s="58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7"/>
      <c r="D296" s="57"/>
      <c r="E296" s="57"/>
      <c r="F296" s="58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7"/>
      <c r="D297" s="57"/>
      <c r="E297" s="57"/>
      <c r="F297" s="58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7"/>
      <c r="D298" s="57"/>
      <c r="E298" s="57"/>
      <c r="F298" s="58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7"/>
      <c r="D299" s="57"/>
      <c r="E299" s="57"/>
      <c r="F299" s="58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7"/>
      <c r="D300" s="57"/>
      <c r="E300" s="57"/>
      <c r="F300" s="58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7"/>
      <c r="D301" s="57"/>
      <c r="E301" s="57"/>
      <c r="F301" s="58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7"/>
      <c r="D302" s="57"/>
      <c r="E302" s="57"/>
      <c r="F302" s="58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7"/>
      <c r="D303" s="57"/>
      <c r="E303" s="57"/>
      <c r="F303" s="58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7"/>
      <c r="D304" s="57"/>
      <c r="E304" s="57"/>
      <c r="F304" s="58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7"/>
      <c r="D305" s="57"/>
      <c r="E305" s="57"/>
      <c r="F305" s="58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7"/>
      <c r="D306" s="57"/>
      <c r="E306" s="57"/>
      <c r="F306" s="58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7"/>
      <c r="D307" s="57"/>
      <c r="E307" s="57"/>
      <c r="F307" s="58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7"/>
      <c r="D308" s="57"/>
      <c r="E308" s="57"/>
      <c r="F308" s="58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7"/>
      <c r="D309" s="57"/>
      <c r="E309" s="57"/>
      <c r="F309" s="58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7"/>
      <c r="D310" s="57"/>
      <c r="E310" s="57"/>
      <c r="F310" s="58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7"/>
      <c r="D311" s="57"/>
      <c r="E311" s="57"/>
      <c r="F311" s="58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7"/>
      <c r="D312" s="57"/>
      <c r="E312" s="57"/>
      <c r="F312" s="58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7"/>
      <c r="D313" s="57"/>
      <c r="E313" s="57"/>
      <c r="F313" s="58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7"/>
      <c r="D314" s="57"/>
      <c r="E314" s="57"/>
      <c r="F314" s="58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7"/>
      <c r="D315" s="57"/>
      <c r="E315" s="57"/>
      <c r="F315" s="58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7"/>
      <c r="D316" s="57"/>
      <c r="E316" s="57"/>
      <c r="F316" s="58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7"/>
      <c r="D317" s="57"/>
      <c r="E317" s="57"/>
      <c r="F317" s="58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7"/>
      <c r="D318" s="57"/>
      <c r="E318" s="57"/>
      <c r="F318" s="58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7"/>
      <c r="D319" s="57"/>
      <c r="E319" s="57"/>
      <c r="F319" s="58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7"/>
      <c r="D320" s="57"/>
      <c r="E320" s="57"/>
      <c r="F320" s="58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7"/>
      <c r="D321" s="57"/>
      <c r="E321" s="57"/>
      <c r="F321" s="58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7"/>
      <c r="D322" s="57"/>
      <c r="E322" s="57"/>
      <c r="F322" s="58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7"/>
      <c r="D323" s="57"/>
      <c r="E323" s="57"/>
      <c r="F323" s="58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7"/>
      <c r="D324" s="57"/>
      <c r="E324" s="57"/>
      <c r="F324" s="58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7"/>
      <c r="D325" s="57"/>
      <c r="E325" s="57"/>
      <c r="F325" s="58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7"/>
      <c r="D326" s="57"/>
      <c r="E326" s="57"/>
      <c r="F326" s="58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7"/>
      <c r="D327" s="57"/>
      <c r="E327" s="57"/>
      <c r="F327" s="58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7"/>
      <c r="D328" s="57"/>
      <c r="E328" s="57"/>
      <c r="F328" s="58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7"/>
      <c r="D329" s="57"/>
      <c r="E329" s="57"/>
      <c r="F329" s="58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7"/>
      <c r="D330" s="57"/>
      <c r="E330" s="57"/>
      <c r="F330" s="58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7"/>
      <c r="D331" s="57"/>
      <c r="E331" s="57"/>
      <c r="F331" s="58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7"/>
      <c r="D332" s="57"/>
      <c r="E332" s="57"/>
      <c r="F332" s="58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7"/>
      <c r="D333" s="57"/>
      <c r="E333" s="57"/>
      <c r="F333" s="58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7"/>
      <c r="D334" s="57"/>
      <c r="E334" s="57"/>
      <c r="F334" s="58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7"/>
      <c r="D335" s="57"/>
      <c r="E335" s="57"/>
      <c r="F335" s="58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7"/>
      <c r="D336" s="57"/>
      <c r="E336" s="57"/>
      <c r="F336" s="58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7"/>
      <c r="D337" s="57"/>
      <c r="E337" s="57"/>
      <c r="F337" s="58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7"/>
      <c r="D338" s="57"/>
      <c r="E338" s="57"/>
      <c r="F338" s="58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7"/>
      <c r="D339" s="57"/>
      <c r="E339" s="57"/>
      <c r="F339" s="58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7"/>
      <c r="D340" s="57"/>
      <c r="E340" s="57"/>
      <c r="F340" s="58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7"/>
      <c r="D341" s="57"/>
      <c r="E341" s="57"/>
      <c r="F341" s="58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7"/>
      <c r="D342" s="57"/>
      <c r="E342" s="57"/>
      <c r="F342" s="58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7"/>
      <c r="D343" s="57"/>
      <c r="E343" s="57"/>
      <c r="F343" s="58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7"/>
      <c r="D344" s="57"/>
      <c r="E344" s="57"/>
      <c r="F344" s="58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7"/>
      <c r="D345" s="57"/>
      <c r="E345" s="57"/>
      <c r="F345" s="58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7"/>
      <c r="D346" s="57"/>
      <c r="E346" s="57"/>
      <c r="F346" s="58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7"/>
      <c r="D347" s="57"/>
      <c r="E347" s="57"/>
      <c r="F347" s="58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7"/>
      <c r="D348" s="57"/>
      <c r="E348" s="57"/>
      <c r="F348" s="58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7"/>
      <c r="D349" s="57"/>
      <c r="E349" s="57"/>
      <c r="F349" s="58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7"/>
      <c r="D350" s="57"/>
      <c r="E350" s="57"/>
      <c r="F350" s="58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7"/>
      <c r="D351" s="57"/>
      <c r="E351" s="57"/>
      <c r="F351" s="58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7"/>
      <c r="D352" s="57"/>
      <c r="E352" s="57"/>
      <c r="F352" s="58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7"/>
      <c r="D353" s="57"/>
      <c r="E353" s="57"/>
      <c r="F353" s="58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7"/>
      <c r="D354" s="57"/>
      <c r="E354" s="57"/>
      <c r="F354" s="58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7"/>
      <c r="D355" s="57"/>
      <c r="E355" s="57"/>
      <c r="F355" s="58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7"/>
      <c r="D356" s="57"/>
      <c r="E356" s="57"/>
      <c r="F356" s="58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7"/>
      <c r="D357" s="57"/>
      <c r="E357" s="57"/>
      <c r="F357" s="58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7"/>
      <c r="D358" s="57"/>
      <c r="E358" s="57"/>
      <c r="F358" s="58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7"/>
      <c r="D359" s="57"/>
      <c r="E359" s="57"/>
      <c r="F359" s="58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7"/>
      <c r="D360" s="57"/>
      <c r="E360" s="57"/>
      <c r="F360" s="58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7"/>
      <c r="D361" s="57"/>
      <c r="E361" s="57"/>
      <c r="F361" s="58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7"/>
      <c r="D362" s="57"/>
      <c r="E362" s="57"/>
      <c r="F362" s="58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7"/>
      <c r="D363" s="57"/>
      <c r="E363" s="57"/>
      <c r="F363" s="58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7"/>
      <c r="D364" s="57"/>
      <c r="E364" s="57"/>
      <c r="F364" s="58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7"/>
      <c r="D365" s="57"/>
      <c r="E365" s="57"/>
      <c r="F365" s="58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7"/>
      <c r="D366" s="57"/>
      <c r="E366" s="57"/>
      <c r="F366" s="58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7"/>
      <c r="D367" s="57"/>
      <c r="E367" s="57"/>
      <c r="F367" s="58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7"/>
      <c r="D368" s="57"/>
      <c r="E368" s="57"/>
      <c r="F368" s="58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7"/>
      <c r="D369" s="57"/>
      <c r="E369" s="57"/>
      <c r="F369" s="58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7"/>
      <c r="D370" s="57"/>
      <c r="E370" s="57"/>
      <c r="F370" s="58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7"/>
      <c r="D371" s="57"/>
      <c r="E371" s="57"/>
      <c r="F371" s="58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7"/>
      <c r="D372" s="57"/>
      <c r="E372" s="57"/>
      <c r="F372" s="58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7"/>
      <c r="D373" s="57"/>
      <c r="E373" s="57"/>
      <c r="F373" s="58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7"/>
      <c r="D374" s="57"/>
      <c r="E374" s="57"/>
      <c r="F374" s="58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7"/>
      <c r="D375" s="57"/>
      <c r="E375" s="57"/>
      <c r="F375" s="58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7"/>
      <c r="D376" s="57"/>
      <c r="E376" s="57"/>
      <c r="F376" s="58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7"/>
      <c r="D377" s="57"/>
      <c r="E377" s="57"/>
      <c r="F377" s="58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7"/>
      <c r="D378" s="57"/>
      <c r="E378" s="57"/>
      <c r="F378" s="58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7"/>
      <c r="D379" s="57"/>
      <c r="E379" s="57"/>
      <c r="F379" s="58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7"/>
      <c r="D380" s="57"/>
      <c r="E380" s="57"/>
      <c r="F380" s="58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7"/>
      <c r="D381" s="57"/>
      <c r="E381" s="57"/>
      <c r="F381" s="58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7"/>
      <c r="D382" s="57"/>
      <c r="E382" s="57"/>
      <c r="F382" s="58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7"/>
      <c r="D383" s="57"/>
      <c r="E383" s="57"/>
      <c r="F383" s="58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7"/>
      <c r="D384" s="57"/>
      <c r="E384" s="57"/>
      <c r="F384" s="58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7"/>
      <c r="D385" s="57"/>
      <c r="E385" s="57"/>
      <c r="F385" s="58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7"/>
      <c r="D386" s="57"/>
      <c r="E386" s="57"/>
      <c r="F386" s="58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7"/>
      <c r="D387" s="57"/>
      <c r="E387" s="57"/>
      <c r="F387" s="58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7"/>
      <c r="D388" s="57"/>
      <c r="E388" s="57"/>
      <c r="F388" s="58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7"/>
      <c r="D389" s="57"/>
      <c r="E389" s="57"/>
      <c r="F389" s="58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7"/>
      <c r="D390" s="57"/>
      <c r="E390" s="57"/>
      <c r="F390" s="58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7"/>
      <c r="D391" s="57"/>
      <c r="E391" s="57"/>
      <c r="F391" s="58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7"/>
      <c r="D392" s="57"/>
      <c r="E392" s="57"/>
      <c r="F392" s="58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7"/>
      <c r="D393" s="57"/>
      <c r="E393" s="57"/>
      <c r="F393" s="58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7"/>
      <c r="D394" s="57"/>
      <c r="E394" s="57"/>
      <c r="F394" s="58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7"/>
      <c r="D395" s="57"/>
      <c r="E395" s="57"/>
      <c r="F395" s="58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7"/>
      <c r="D396" s="57"/>
      <c r="E396" s="57"/>
      <c r="F396" s="58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7"/>
      <c r="D397" s="57"/>
      <c r="E397" s="57"/>
      <c r="F397" s="58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7"/>
      <c r="D398" s="57"/>
      <c r="E398" s="57"/>
      <c r="F398" s="58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7"/>
      <c r="D399" s="57"/>
      <c r="E399" s="57"/>
      <c r="F399" s="58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7"/>
      <c r="D400" s="57"/>
      <c r="E400" s="57"/>
      <c r="F400" s="58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7"/>
      <c r="D401" s="57"/>
      <c r="E401" s="57"/>
      <c r="F401" s="58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7"/>
      <c r="D402" s="57"/>
      <c r="E402" s="57"/>
      <c r="F402" s="58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7"/>
      <c r="D403" s="57"/>
      <c r="E403" s="57"/>
      <c r="F403" s="58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7"/>
      <c r="D404" s="57"/>
      <c r="E404" s="57"/>
      <c r="F404" s="58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7"/>
      <c r="D405" s="57"/>
      <c r="E405" s="57"/>
      <c r="F405" s="58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7"/>
      <c r="D406" s="57"/>
      <c r="E406" s="57"/>
      <c r="F406" s="58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7"/>
      <c r="D407" s="57"/>
      <c r="E407" s="57"/>
      <c r="F407" s="58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7"/>
      <c r="D408" s="57"/>
      <c r="E408" s="57"/>
      <c r="F408" s="58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7"/>
      <c r="D409" s="57"/>
      <c r="E409" s="57"/>
      <c r="F409" s="58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7"/>
      <c r="D410" s="57"/>
      <c r="E410" s="57"/>
      <c r="F410" s="58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7"/>
      <c r="D411" s="57"/>
      <c r="E411" s="57"/>
      <c r="F411" s="58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7"/>
      <c r="D412" s="57"/>
      <c r="E412" s="57"/>
      <c r="F412" s="58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7"/>
      <c r="D413" s="57"/>
      <c r="E413" s="57"/>
      <c r="F413" s="58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7"/>
      <c r="D414" s="57"/>
      <c r="E414" s="57"/>
      <c r="F414" s="58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7"/>
      <c r="D415" s="57"/>
      <c r="E415" s="57"/>
      <c r="F415" s="58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7"/>
      <c r="D416" s="57"/>
      <c r="E416" s="57"/>
      <c r="F416" s="58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7"/>
      <c r="D417" s="57"/>
      <c r="E417" s="57"/>
      <c r="F417" s="58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7"/>
      <c r="D418" s="57"/>
      <c r="E418" s="57"/>
      <c r="F418" s="58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7"/>
      <c r="D419" s="57"/>
      <c r="E419" s="57"/>
      <c r="F419" s="58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7"/>
      <c r="D420" s="57"/>
      <c r="E420" s="57"/>
      <c r="F420" s="58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7"/>
      <c r="D421" s="57"/>
      <c r="E421" s="57"/>
      <c r="F421" s="58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7"/>
      <c r="D422" s="57"/>
      <c r="E422" s="57"/>
      <c r="F422" s="58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7"/>
      <c r="D423" s="57"/>
      <c r="E423" s="57"/>
      <c r="F423" s="58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7"/>
      <c r="D424" s="57"/>
      <c r="E424" s="57"/>
      <c r="F424" s="58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7"/>
      <c r="D425" s="57"/>
      <c r="E425" s="57"/>
      <c r="F425" s="58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7"/>
      <c r="D426" s="57"/>
      <c r="E426" s="57"/>
      <c r="F426" s="58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7"/>
      <c r="D427" s="57"/>
      <c r="E427" s="57"/>
      <c r="F427" s="58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7"/>
      <c r="D428" s="57"/>
      <c r="E428" s="57"/>
      <c r="F428" s="58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7"/>
      <c r="D429" s="57"/>
      <c r="E429" s="57"/>
      <c r="F429" s="58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7"/>
      <c r="D430" s="57"/>
      <c r="E430" s="57"/>
      <c r="F430" s="58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7"/>
      <c r="D431" s="57"/>
      <c r="E431" s="57"/>
      <c r="F431" s="58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7"/>
      <c r="D432" s="57"/>
      <c r="E432" s="57"/>
      <c r="F432" s="58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7"/>
      <c r="D433" s="57"/>
      <c r="E433" s="57"/>
      <c r="F433" s="58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7"/>
      <c r="D434" s="57"/>
      <c r="E434" s="57"/>
      <c r="F434" s="58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7"/>
      <c r="D435" s="57"/>
      <c r="E435" s="57"/>
      <c r="F435" s="58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7"/>
      <c r="D436" s="57"/>
      <c r="E436" s="57"/>
      <c r="F436" s="58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7"/>
      <c r="D437" s="57"/>
      <c r="E437" s="57"/>
      <c r="F437" s="58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7"/>
      <c r="D438" s="57"/>
      <c r="E438" s="57"/>
      <c r="F438" s="58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7"/>
      <c r="D439" s="57"/>
      <c r="E439" s="57"/>
      <c r="F439" s="58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7"/>
      <c r="D440" s="57"/>
      <c r="E440" s="57"/>
      <c r="F440" s="58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7"/>
      <c r="D441" s="57"/>
      <c r="E441" s="57"/>
      <c r="F441" s="58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7"/>
      <c r="D442" s="57"/>
      <c r="E442" s="57"/>
      <c r="F442" s="58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7"/>
      <c r="D443" s="57"/>
      <c r="E443" s="57"/>
      <c r="F443" s="58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7"/>
      <c r="D444" s="57"/>
      <c r="E444" s="57"/>
      <c r="F444" s="58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7"/>
      <c r="D445" s="57"/>
      <c r="E445" s="57"/>
      <c r="F445" s="58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7"/>
      <c r="D446" s="57"/>
      <c r="E446" s="57"/>
      <c r="F446" s="58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7"/>
      <c r="D447" s="57"/>
      <c r="E447" s="57"/>
      <c r="F447" s="58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7"/>
      <c r="D448" s="57"/>
      <c r="E448" s="57"/>
      <c r="F448" s="58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7"/>
      <c r="D449" s="57"/>
      <c r="E449" s="57"/>
      <c r="F449" s="58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7"/>
      <c r="D450" s="57"/>
      <c r="E450" s="57"/>
      <c r="F450" s="58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7"/>
      <c r="D451" s="57"/>
      <c r="E451" s="57"/>
      <c r="F451" s="58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7"/>
      <c r="D452" s="57"/>
      <c r="E452" s="57"/>
      <c r="F452" s="58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7"/>
      <c r="D453" s="57"/>
      <c r="E453" s="57"/>
      <c r="F453" s="58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7"/>
      <c r="D454" s="57"/>
      <c r="E454" s="57"/>
      <c r="F454" s="58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7"/>
      <c r="D455" s="57"/>
      <c r="E455" s="57"/>
      <c r="F455" s="58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7"/>
      <c r="D456" s="57"/>
      <c r="E456" s="57"/>
      <c r="F456" s="58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7"/>
      <c r="D457" s="57"/>
      <c r="E457" s="57"/>
      <c r="F457" s="58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7"/>
      <c r="D458" s="57"/>
      <c r="E458" s="57"/>
      <c r="F458" s="58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7"/>
      <c r="D459" s="57"/>
      <c r="E459" s="57"/>
      <c r="F459" s="58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7"/>
      <c r="D460" s="57"/>
      <c r="E460" s="57"/>
      <c r="F460" s="58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7"/>
      <c r="D461" s="57"/>
      <c r="E461" s="57"/>
      <c r="F461" s="58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7"/>
      <c r="D462" s="57"/>
      <c r="E462" s="57"/>
      <c r="F462" s="58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7"/>
      <c r="D463" s="57"/>
      <c r="E463" s="57"/>
      <c r="F463" s="58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7"/>
      <c r="D464" s="57"/>
      <c r="E464" s="57"/>
      <c r="F464" s="58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7"/>
      <c r="D465" s="57"/>
      <c r="E465" s="57"/>
      <c r="F465" s="58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7"/>
      <c r="D466" s="57"/>
      <c r="E466" s="57"/>
      <c r="F466" s="58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7"/>
      <c r="D467" s="57"/>
      <c r="E467" s="57"/>
      <c r="F467" s="58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7"/>
      <c r="D468" s="57"/>
      <c r="E468" s="57"/>
      <c r="F468" s="58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7"/>
      <c r="D469" s="57"/>
      <c r="E469" s="57"/>
      <c r="F469" s="58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7"/>
      <c r="D470" s="57"/>
      <c r="E470" s="57"/>
      <c r="F470" s="58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7"/>
      <c r="D471" s="57"/>
      <c r="E471" s="57"/>
      <c r="F471" s="58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7"/>
      <c r="D472" s="57"/>
      <c r="E472" s="57"/>
      <c r="F472" s="58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7"/>
      <c r="D473" s="57"/>
      <c r="E473" s="57"/>
      <c r="F473" s="58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7"/>
      <c r="D474" s="57"/>
      <c r="E474" s="57"/>
      <c r="F474" s="58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7"/>
      <c r="D475" s="57"/>
      <c r="E475" s="57"/>
      <c r="F475" s="58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7"/>
      <c r="D476" s="57"/>
      <c r="E476" s="57"/>
      <c r="F476" s="58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7"/>
      <c r="D477" s="57"/>
      <c r="E477" s="57"/>
      <c r="F477" s="58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7"/>
      <c r="D478" s="57"/>
      <c r="E478" s="57"/>
      <c r="F478" s="58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7"/>
      <c r="D479" s="57"/>
      <c r="E479" s="57"/>
      <c r="F479" s="58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7"/>
      <c r="D480" s="57"/>
      <c r="E480" s="57"/>
      <c r="F480" s="58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7"/>
      <c r="D481" s="57"/>
      <c r="E481" s="57"/>
      <c r="F481" s="58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7"/>
      <c r="D482" s="57"/>
      <c r="E482" s="57"/>
      <c r="F482" s="58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7"/>
      <c r="D483" s="57"/>
      <c r="E483" s="57"/>
      <c r="F483" s="58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7"/>
      <c r="D484" s="57"/>
      <c r="E484" s="57"/>
      <c r="F484" s="58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7"/>
      <c r="D485" s="57"/>
      <c r="E485" s="57"/>
      <c r="F485" s="58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7"/>
      <c r="D486" s="57"/>
      <c r="E486" s="57"/>
      <c r="F486" s="58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7"/>
      <c r="D487" s="57"/>
      <c r="E487" s="57"/>
      <c r="F487" s="58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7"/>
      <c r="D488" s="57"/>
      <c r="E488" s="57"/>
      <c r="F488" s="58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7"/>
      <c r="D489" s="57"/>
      <c r="E489" s="57"/>
      <c r="F489" s="58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7"/>
      <c r="D490" s="57"/>
      <c r="E490" s="57"/>
      <c r="F490" s="58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7"/>
      <c r="D491" s="57"/>
      <c r="E491" s="57"/>
      <c r="F491" s="58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7"/>
      <c r="D492" s="57"/>
      <c r="E492" s="57"/>
      <c r="F492" s="58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7"/>
      <c r="D493" s="57"/>
      <c r="E493" s="57"/>
      <c r="F493" s="58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7"/>
      <c r="D494" s="57"/>
      <c r="E494" s="57"/>
      <c r="F494" s="58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7"/>
      <c r="D495" s="57"/>
      <c r="E495" s="57"/>
      <c r="F495" s="58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7"/>
      <c r="D496" s="57"/>
      <c r="E496" s="57"/>
      <c r="F496" s="58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7"/>
      <c r="D497" s="57"/>
      <c r="E497" s="57"/>
      <c r="F497" s="58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7"/>
      <c r="D498" s="57"/>
      <c r="E498" s="57"/>
      <c r="F498" s="58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7"/>
      <c r="D499" s="57"/>
      <c r="E499" s="57"/>
      <c r="F499" s="58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7"/>
      <c r="D500" s="57"/>
      <c r="E500" s="57"/>
      <c r="F500" s="58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7"/>
      <c r="D501" s="57"/>
      <c r="E501" s="57"/>
      <c r="F501" s="58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7"/>
      <c r="D502" s="57"/>
      <c r="E502" s="57"/>
      <c r="F502" s="58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7"/>
      <c r="D503" s="57"/>
      <c r="E503" s="57"/>
      <c r="F503" s="58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7"/>
      <c r="D504" s="57"/>
      <c r="E504" s="57"/>
      <c r="F504" s="58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7"/>
      <c r="D505" s="57"/>
      <c r="E505" s="57"/>
      <c r="F505" s="58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7"/>
      <c r="D506" s="57"/>
      <c r="E506" s="57"/>
      <c r="F506" s="58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7"/>
      <c r="D507" s="57"/>
      <c r="E507" s="57"/>
      <c r="F507" s="58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7"/>
      <c r="D508" s="57"/>
      <c r="E508" s="57"/>
      <c r="F508" s="58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7"/>
      <c r="D509" s="57"/>
      <c r="E509" s="57"/>
      <c r="F509" s="58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7"/>
      <c r="D510" s="57"/>
      <c r="E510" s="57"/>
      <c r="F510" s="58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7"/>
      <c r="D511" s="57"/>
      <c r="E511" s="57"/>
      <c r="F511" s="58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7"/>
      <c r="D512" s="57"/>
      <c r="E512" s="57"/>
      <c r="F512" s="58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7"/>
      <c r="D513" s="57"/>
      <c r="E513" s="57"/>
      <c r="F513" s="58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7"/>
      <c r="D514" s="57"/>
      <c r="E514" s="57"/>
      <c r="F514" s="58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7"/>
      <c r="D515" s="57"/>
      <c r="E515" s="57"/>
      <c r="F515" s="58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7"/>
      <c r="D516" s="57"/>
      <c r="E516" s="57"/>
      <c r="F516" s="58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7"/>
      <c r="D517" s="57"/>
      <c r="E517" s="57"/>
      <c r="F517" s="58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7"/>
      <c r="D518" s="57"/>
      <c r="E518" s="57"/>
      <c r="F518" s="58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7"/>
      <c r="D519" s="57"/>
      <c r="E519" s="57"/>
      <c r="F519" s="58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7"/>
      <c r="D520" s="57"/>
      <c r="E520" s="57"/>
      <c r="F520" s="58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7"/>
      <c r="D521" s="57"/>
      <c r="E521" s="57"/>
      <c r="F521" s="58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7"/>
      <c r="D522" s="57"/>
      <c r="E522" s="57"/>
      <c r="F522" s="58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7"/>
      <c r="D523" s="57"/>
      <c r="E523" s="57"/>
      <c r="F523" s="58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7"/>
      <c r="D524" s="57"/>
      <c r="E524" s="57"/>
      <c r="F524" s="58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7"/>
      <c r="D525" s="57"/>
      <c r="E525" s="57"/>
      <c r="F525" s="58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7"/>
      <c r="D526" s="57"/>
      <c r="E526" s="57"/>
      <c r="F526" s="58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7"/>
      <c r="D527" s="57"/>
      <c r="E527" s="57"/>
      <c r="F527" s="58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7"/>
      <c r="D528" s="57"/>
      <c r="E528" s="57"/>
      <c r="F528" s="58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7"/>
      <c r="D529" s="57"/>
      <c r="E529" s="57"/>
      <c r="F529" s="58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7"/>
      <c r="D530" s="57"/>
      <c r="E530" s="57"/>
      <c r="F530" s="58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7"/>
      <c r="D531" s="57"/>
      <c r="E531" s="57"/>
      <c r="F531" s="58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7"/>
      <c r="D532" s="57"/>
      <c r="E532" s="57"/>
      <c r="F532" s="58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7"/>
      <c r="D533" s="57"/>
      <c r="E533" s="57"/>
      <c r="F533" s="58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7"/>
      <c r="D534" s="57"/>
      <c r="E534" s="57"/>
      <c r="F534" s="58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7"/>
      <c r="D535" s="57"/>
      <c r="E535" s="57"/>
      <c r="F535" s="58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7"/>
      <c r="D536" s="57"/>
      <c r="E536" s="57"/>
      <c r="F536" s="58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7"/>
      <c r="D537" s="57"/>
      <c r="E537" s="57"/>
      <c r="F537" s="58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7"/>
      <c r="D538" s="57"/>
      <c r="E538" s="57"/>
      <c r="F538" s="58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7"/>
      <c r="D539" s="57"/>
      <c r="E539" s="57"/>
      <c r="F539" s="58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7"/>
      <c r="D540" s="57"/>
      <c r="E540" s="57"/>
      <c r="F540" s="58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7"/>
      <c r="D541" s="57"/>
      <c r="E541" s="57"/>
      <c r="F541" s="58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7"/>
      <c r="D542" s="57"/>
      <c r="E542" s="57"/>
      <c r="F542" s="58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7"/>
      <c r="D543" s="57"/>
      <c r="E543" s="57"/>
      <c r="F543" s="58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7"/>
      <c r="D544" s="57"/>
      <c r="E544" s="57"/>
      <c r="F544" s="58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7"/>
      <c r="D545" s="57"/>
      <c r="E545" s="57"/>
      <c r="F545" s="58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7"/>
      <c r="D546" s="57"/>
      <c r="E546" s="57"/>
      <c r="F546" s="58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7"/>
      <c r="D547" s="57"/>
      <c r="E547" s="57"/>
      <c r="F547" s="58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7"/>
      <c r="D548" s="57"/>
      <c r="E548" s="57"/>
      <c r="F548" s="58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7"/>
      <c r="D549" s="57"/>
      <c r="E549" s="57"/>
      <c r="F549" s="58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7"/>
      <c r="D550" s="57"/>
      <c r="E550" s="57"/>
      <c r="F550" s="58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7"/>
      <c r="D551" s="57"/>
      <c r="E551" s="57"/>
      <c r="F551" s="58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7"/>
      <c r="D552" s="57"/>
      <c r="E552" s="57"/>
      <c r="F552" s="58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7"/>
      <c r="D553" s="57"/>
      <c r="E553" s="57"/>
      <c r="F553" s="58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7"/>
      <c r="D554" s="57"/>
      <c r="E554" s="57"/>
      <c r="F554" s="58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7"/>
      <c r="D555" s="57"/>
      <c r="E555" s="57"/>
      <c r="F555" s="58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7"/>
      <c r="D556" s="57"/>
      <c r="E556" s="57"/>
      <c r="F556" s="58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7"/>
      <c r="D557" s="57"/>
      <c r="E557" s="57"/>
      <c r="F557" s="58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7"/>
      <c r="D558" s="57"/>
      <c r="E558" s="57"/>
      <c r="F558" s="58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7"/>
      <c r="D559" s="57"/>
      <c r="E559" s="57"/>
      <c r="F559" s="58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7"/>
      <c r="D560" s="57"/>
      <c r="E560" s="57"/>
      <c r="F560" s="58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7"/>
      <c r="D561" s="57"/>
      <c r="E561" s="57"/>
      <c r="F561" s="58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7"/>
      <c r="D562" s="57"/>
      <c r="E562" s="57"/>
      <c r="F562" s="58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7"/>
      <c r="D563" s="57"/>
      <c r="E563" s="57"/>
      <c r="F563" s="58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7"/>
      <c r="D564" s="57"/>
      <c r="E564" s="57"/>
      <c r="F564" s="58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7"/>
      <c r="D565" s="57"/>
      <c r="E565" s="57"/>
      <c r="F565" s="58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7"/>
      <c r="D566" s="57"/>
      <c r="E566" s="57"/>
      <c r="F566" s="58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7"/>
      <c r="D567" s="57"/>
      <c r="E567" s="57"/>
      <c r="F567" s="58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7"/>
      <c r="D568" s="57"/>
      <c r="E568" s="57"/>
      <c r="F568" s="58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7"/>
      <c r="D569" s="57"/>
      <c r="E569" s="57"/>
      <c r="F569" s="58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7"/>
      <c r="D570" s="57"/>
      <c r="E570" s="57"/>
      <c r="F570" s="58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7"/>
      <c r="D571" s="57"/>
      <c r="E571" s="57"/>
      <c r="F571" s="58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7"/>
      <c r="D572" s="57"/>
      <c r="E572" s="57"/>
      <c r="F572" s="58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7"/>
      <c r="D573" s="57"/>
      <c r="E573" s="57"/>
      <c r="F573" s="58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7"/>
      <c r="D574" s="57"/>
      <c r="E574" s="57"/>
      <c r="F574" s="58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7"/>
      <c r="D575" s="57"/>
      <c r="E575" s="57"/>
      <c r="F575" s="58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7"/>
      <c r="D576" s="57"/>
      <c r="E576" s="57"/>
      <c r="F576" s="58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7"/>
      <c r="D577" s="57"/>
      <c r="E577" s="57"/>
      <c r="F577" s="58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7"/>
      <c r="D578" s="57"/>
      <c r="E578" s="57"/>
      <c r="F578" s="58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7"/>
      <c r="D579" s="57"/>
      <c r="E579" s="57"/>
      <c r="F579" s="58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7"/>
      <c r="D580" s="57"/>
      <c r="E580" s="57"/>
      <c r="F580" s="58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7"/>
      <c r="D581" s="57"/>
      <c r="E581" s="57"/>
      <c r="F581" s="58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7"/>
      <c r="D582" s="57"/>
      <c r="E582" s="57"/>
      <c r="F582" s="58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7"/>
      <c r="D583" s="57"/>
      <c r="E583" s="57"/>
      <c r="F583" s="58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7"/>
      <c r="D584" s="57"/>
      <c r="E584" s="57"/>
      <c r="F584" s="58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7"/>
      <c r="D585" s="57"/>
      <c r="E585" s="57"/>
      <c r="F585" s="58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7"/>
      <c r="D586" s="57"/>
      <c r="E586" s="57"/>
      <c r="F586" s="58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7"/>
      <c r="D587" s="57"/>
      <c r="E587" s="57"/>
      <c r="F587" s="58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7"/>
      <c r="D588" s="57"/>
      <c r="E588" s="57"/>
      <c r="F588" s="58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7"/>
      <c r="D589" s="57"/>
      <c r="E589" s="57"/>
      <c r="F589" s="58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7"/>
      <c r="D590" s="57"/>
      <c r="E590" s="57"/>
      <c r="F590" s="58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7"/>
      <c r="D591" s="57"/>
      <c r="E591" s="57"/>
      <c r="F591" s="58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7"/>
      <c r="D592" s="57"/>
      <c r="E592" s="57"/>
      <c r="F592" s="58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7"/>
      <c r="D593" s="57"/>
      <c r="E593" s="57"/>
      <c r="F593" s="58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7"/>
      <c r="D594" s="57"/>
      <c r="E594" s="57"/>
      <c r="F594" s="58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7"/>
      <c r="D595" s="57"/>
      <c r="E595" s="57"/>
      <c r="F595" s="58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7"/>
      <c r="D596" s="57"/>
      <c r="E596" s="57"/>
      <c r="F596" s="58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7"/>
      <c r="D597" s="57"/>
      <c r="E597" s="57"/>
      <c r="F597" s="58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7"/>
      <c r="D598" s="57"/>
      <c r="E598" s="57"/>
      <c r="F598" s="58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7"/>
      <c r="D599" s="57"/>
      <c r="E599" s="57"/>
      <c r="F599" s="58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7"/>
      <c r="D600" s="57"/>
      <c r="E600" s="57"/>
      <c r="F600" s="58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7"/>
      <c r="D601" s="57"/>
      <c r="E601" s="57"/>
      <c r="F601" s="58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7"/>
      <c r="D602" s="57"/>
      <c r="E602" s="57"/>
      <c r="F602" s="58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7"/>
      <c r="D603" s="57"/>
      <c r="E603" s="57"/>
      <c r="F603" s="58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7"/>
      <c r="D604" s="57"/>
      <c r="E604" s="57"/>
      <c r="F604" s="58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7"/>
      <c r="D605" s="57"/>
      <c r="E605" s="57"/>
      <c r="F605" s="58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7"/>
      <c r="D606" s="57"/>
      <c r="E606" s="57"/>
      <c r="F606" s="58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7"/>
      <c r="D607" s="57"/>
      <c r="E607" s="57"/>
      <c r="F607" s="58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7"/>
      <c r="D608" s="57"/>
      <c r="E608" s="57"/>
      <c r="F608" s="58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7"/>
      <c r="D609" s="57"/>
      <c r="E609" s="57"/>
      <c r="F609" s="58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7"/>
      <c r="D610" s="57"/>
      <c r="E610" s="57"/>
      <c r="F610" s="58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7"/>
      <c r="D611" s="57"/>
      <c r="E611" s="57"/>
      <c r="F611" s="58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7"/>
      <c r="D612" s="57"/>
      <c r="E612" s="57"/>
      <c r="F612" s="58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7"/>
      <c r="D613" s="57"/>
      <c r="E613" s="57"/>
      <c r="F613" s="58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7"/>
      <c r="D614" s="57"/>
      <c r="E614" s="57"/>
      <c r="F614" s="58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7"/>
      <c r="D615" s="57"/>
      <c r="E615" s="57"/>
      <c r="F615" s="58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7"/>
      <c r="D616" s="57"/>
      <c r="E616" s="57"/>
      <c r="F616" s="58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7"/>
      <c r="D617" s="57"/>
      <c r="E617" s="57"/>
      <c r="F617" s="58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7"/>
      <c r="D618" s="57"/>
      <c r="E618" s="57"/>
      <c r="F618" s="58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7"/>
      <c r="D619" s="57"/>
      <c r="E619" s="57"/>
      <c r="F619" s="58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7"/>
      <c r="D620" s="57"/>
      <c r="E620" s="57"/>
      <c r="F620" s="58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7"/>
      <c r="D621" s="57"/>
      <c r="E621" s="57"/>
      <c r="F621" s="58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7"/>
      <c r="D622" s="57"/>
      <c r="E622" s="57"/>
      <c r="F622" s="58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7"/>
      <c r="D623" s="57"/>
      <c r="E623" s="57"/>
      <c r="F623" s="58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7"/>
      <c r="D624" s="57"/>
      <c r="E624" s="57"/>
      <c r="F624" s="58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7"/>
      <c r="D625" s="57"/>
      <c r="E625" s="57"/>
      <c r="F625" s="58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7"/>
      <c r="D626" s="57"/>
      <c r="E626" s="57"/>
      <c r="F626" s="58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7"/>
      <c r="D627" s="57"/>
      <c r="E627" s="57"/>
      <c r="F627" s="58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7"/>
      <c r="D628" s="57"/>
      <c r="E628" s="57"/>
      <c r="F628" s="58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7"/>
      <c r="D629" s="57"/>
      <c r="E629" s="57"/>
      <c r="F629" s="58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7"/>
      <c r="D630" s="57"/>
      <c r="E630" s="57"/>
      <c r="F630" s="58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7"/>
      <c r="D631" s="57"/>
      <c r="E631" s="57"/>
      <c r="F631" s="58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7"/>
      <c r="D632" s="57"/>
      <c r="E632" s="57"/>
      <c r="F632" s="58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7"/>
      <c r="D633" s="57"/>
      <c r="E633" s="57"/>
      <c r="F633" s="58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7"/>
      <c r="D634" s="57"/>
      <c r="E634" s="57"/>
      <c r="F634" s="58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7"/>
      <c r="D635" s="57"/>
      <c r="E635" s="57"/>
      <c r="F635" s="58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7"/>
      <c r="D636" s="57"/>
      <c r="E636" s="57"/>
      <c r="F636" s="58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7"/>
      <c r="D637" s="57"/>
      <c r="E637" s="57"/>
      <c r="F637" s="58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7"/>
      <c r="D638" s="57"/>
      <c r="E638" s="57"/>
      <c r="F638" s="58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7"/>
      <c r="D639" s="57"/>
      <c r="E639" s="57"/>
      <c r="F639" s="58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7"/>
      <c r="D640" s="57"/>
      <c r="E640" s="57"/>
      <c r="F640" s="58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7"/>
      <c r="D641" s="57"/>
      <c r="E641" s="57"/>
      <c r="F641" s="58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7"/>
      <c r="D642" s="57"/>
      <c r="E642" s="57"/>
      <c r="F642" s="58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7"/>
      <c r="D643" s="57"/>
      <c r="E643" s="57"/>
      <c r="F643" s="58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7"/>
      <c r="D644" s="57"/>
      <c r="E644" s="57"/>
      <c r="F644" s="58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7"/>
      <c r="D645" s="57"/>
      <c r="E645" s="57"/>
      <c r="F645" s="58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7"/>
      <c r="D646" s="57"/>
      <c r="E646" s="57"/>
      <c r="F646" s="58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7"/>
      <c r="D647" s="57"/>
      <c r="E647" s="57"/>
      <c r="F647" s="58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7"/>
      <c r="D648" s="57"/>
      <c r="E648" s="57"/>
      <c r="F648" s="58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7"/>
      <c r="D649" s="57"/>
      <c r="E649" s="57"/>
      <c r="F649" s="58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7"/>
      <c r="D650" s="57"/>
      <c r="E650" s="57"/>
      <c r="F650" s="58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7"/>
      <c r="D651" s="57"/>
      <c r="E651" s="57"/>
      <c r="F651" s="58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7"/>
      <c r="D652" s="57"/>
      <c r="E652" s="57"/>
      <c r="F652" s="58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7"/>
      <c r="D653" s="57"/>
      <c r="E653" s="57"/>
      <c r="F653" s="58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7"/>
      <c r="D654" s="57"/>
      <c r="E654" s="57"/>
      <c r="F654" s="58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7"/>
      <c r="D655" s="57"/>
      <c r="E655" s="57"/>
      <c r="F655" s="58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7"/>
      <c r="D656" s="57"/>
      <c r="E656" s="57"/>
      <c r="F656" s="58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7"/>
      <c r="D657" s="57"/>
      <c r="E657" s="57"/>
      <c r="F657" s="58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7"/>
      <c r="D658" s="57"/>
      <c r="E658" s="57"/>
      <c r="F658" s="58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7"/>
      <c r="D659" s="57"/>
      <c r="E659" s="57"/>
      <c r="F659" s="58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7"/>
      <c r="D660" s="57"/>
      <c r="E660" s="57"/>
      <c r="F660" s="58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7"/>
      <c r="D661" s="57"/>
      <c r="E661" s="57"/>
      <c r="F661" s="58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7"/>
      <c r="D662" s="57"/>
      <c r="E662" s="57"/>
      <c r="F662" s="58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7"/>
      <c r="D663" s="57"/>
      <c r="E663" s="57"/>
      <c r="F663" s="58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7"/>
      <c r="D664" s="57"/>
      <c r="E664" s="57"/>
      <c r="F664" s="58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7"/>
      <c r="D665" s="57"/>
      <c r="E665" s="57"/>
      <c r="F665" s="58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7"/>
      <c r="D666" s="57"/>
      <c r="E666" s="57"/>
      <c r="F666" s="58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7"/>
      <c r="D667" s="57"/>
      <c r="E667" s="57"/>
      <c r="F667" s="58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7"/>
      <c r="D668" s="57"/>
      <c r="E668" s="57"/>
      <c r="F668" s="58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7"/>
      <c r="D669" s="57"/>
      <c r="E669" s="57"/>
      <c r="F669" s="58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7"/>
      <c r="D670" s="57"/>
      <c r="E670" s="57"/>
      <c r="F670" s="58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7"/>
      <c r="D671" s="57"/>
      <c r="E671" s="57"/>
      <c r="F671" s="58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7"/>
      <c r="D672" s="57"/>
      <c r="E672" s="57"/>
      <c r="F672" s="58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7"/>
      <c r="D673" s="57"/>
      <c r="E673" s="57"/>
      <c r="F673" s="58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7"/>
      <c r="D674" s="57"/>
      <c r="E674" s="57"/>
      <c r="F674" s="58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7"/>
      <c r="D675" s="57"/>
      <c r="E675" s="57"/>
      <c r="F675" s="58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7"/>
      <c r="D676" s="57"/>
      <c r="E676" s="57"/>
      <c r="F676" s="58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7"/>
      <c r="D677" s="57"/>
      <c r="E677" s="57"/>
      <c r="F677" s="58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7"/>
      <c r="D678" s="57"/>
      <c r="E678" s="57"/>
      <c r="F678" s="58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7"/>
      <c r="D679" s="57"/>
      <c r="E679" s="57"/>
      <c r="F679" s="58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7"/>
      <c r="D680" s="57"/>
      <c r="E680" s="57"/>
      <c r="F680" s="58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7"/>
      <c r="D681" s="57"/>
      <c r="E681" s="57"/>
      <c r="F681" s="58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7"/>
      <c r="D682" s="57"/>
      <c r="E682" s="57"/>
      <c r="F682" s="58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7"/>
      <c r="D683" s="57"/>
      <c r="E683" s="57"/>
      <c r="F683" s="58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7"/>
      <c r="D684" s="57"/>
      <c r="E684" s="57"/>
      <c r="F684" s="58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7"/>
      <c r="D685" s="57"/>
      <c r="E685" s="57"/>
      <c r="F685" s="58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7"/>
      <c r="D686" s="57"/>
      <c r="E686" s="57"/>
      <c r="F686" s="58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7"/>
      <c r="D687" s="57"/>
      <c r="E687" s="57"/>
      <c r="F687" s="58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7"/>
      <c r="D688" s="57"/>
      <c r="E688" s="57"/>
      <c r="F688" s="58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7"/>
      <c r="D689" s="57"/>
      <c r="E689" s="57"/>
      <c r="F689" s="58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7"/>
      <c r="D690" s="57"/>
      <c r="E690" s="57"/>
      <c r="F690" s="58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7"/>
      <c r="D691" s="57"/>
      <c r="E691" s="57"/>
      <c r="F691" s="58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7"/>
      <c r="D692" s="57"/>
      <c r="E692" s="57"/>
      <c r="F692" s="58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7"/>
      <c r="D693" s="57"/>
      <c r="E693" s="57"/>
      <c r="F693" s="58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7"/>
      <c r="D694" s="57"/>
      <c r="E694" s="57"/>
      <c r="F694" s="58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7"/>
      <c r="D695" s="57"/>
      <c r="E695" s="57"/>
      <c r="F695" s="58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7"/>
      <c r="D696" s="57"/>
      <c r="E696" s="57"/>
      <c r="F696" s="58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7"/>
      <c r="D697" s="57"/>
      <c r="E697" s="57"/>
      <c r="F697" s="58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7"/>
      <c r="D698" s="57"/>
      <c r="E698" s="57"/>
      <c r="F698" s="58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7"/>
      <c r="D699" s="57"/>
      <c r="E699" s="57"/>
      <c r="F699" s="58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7"/>
      <c r="D700" s="57"/>
      <c r="E700" s="57"/>
      <c r="F700" s="58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7"/>
      <c r="D701" s="57"/>
      <c r="E701" s="57"/>
      <c r="F701" s="58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7"/>
      <c r="D702" s="57"/>
      <c r="E702" s="57"/>
      <c r="F702" s="58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7"/>
      <c r="D703" s="57"/>
      <c r="E703" s="57"/>
      <c r="F703" s="58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7"/>
      <c r="D704" s="57"/>
      <c r="E704" s="57"/>
      <c r="F704" s="58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7"/>
      <c r="D705" s="57"/>
      <c r="E705" s="57"/>
      <c r="F705" s="58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7"/>
      <c r="D706" s="57"/>
      <c r="E706" s="57"/>
      <c r="F706" s="58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7"/>
      <c r="D707" s="57"/>
      <c r="E707" s="57"/>
      <c r="F707" s="58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7"/>
      <c r="D708" s="57"/>
      <c r="E708" s="57"/>
      <c r="F708" s="58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7"/>
      <c r="D709" s="57"/>
      <c r="E709" s="57"/>
      <c r="F709" s="58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7"/>
      <c r="D710" s="57"/>
      <c r="E710" s="57"/>
      <c r="F710" s="58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7"/>
      <c r="D711" s="57"/>
      <c r="E711" s="57"/>
      <c r="F711" s="58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7"/>
      <c r="D712" s="57"/>
      <c r="E712" s="57"/>
      <c r="F712" s="58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7"/>
      <c r="D713" s="57"/>
      <c r="E713" s="57"/>
      <c r="F713" s="58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7"/>
      <c r="D714" s="57"/>
      <c r="E714" s="57"/>
      <c r="F714" s="58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7"/>
      <c r="D715" s="57"/>
      <c r="E715" s="57"/>
      <c r="F715" s="58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7"/>
      <c r="D716" s="57"/>
      <c r="E716" s="57"/>
      <c r="F716" s="58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7"/>
      <c r="D717" s="57"/>
      <c r="E717" s="57"/>
      <c r="F717" s="58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7"/>
      <c r="D718" s="57"/>
      <c r="E718" s="57"/>
      <c r="F718" s="58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7"/>
      <c r="D719" s="57"/>
      <c r="E719" s="57"/>
      <c r="F719" s="58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7"/>
      <c r="D720" s="57"/>
      <c r="E720" s="57"/>
      <c r="F720" s="58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7"/>
      <c r="D721" s="57"/>
      <c r="E721" s="57"/>
      <c r="F721" s="58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7"/>
      <c r="D722" s="57"/>
      <c r="E722" s="57"/>
      <c r="F722" s="58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7"/>
      <c r="D723" s="57"/>
      <c r="E723" s="57"/>
      <c r="F723" s="58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7"/>
      <c r="D724" s="57"/>
      <c r="E724" s="57"/>
      <c r="F724" s="58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7"/>
      <c r="D725" s="57"/>
      <c r="E725" s="57"/>
      <c r="F725" s="58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7"/>
      <c r="D726" s="57"/>
      <c r="E726" s="57"/>
      <c r="F726" s="58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7"/>
      <c r="D727" s="57"/>
      <c r="E727" s="57"/>
      <c r="F727" s="58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7"/>
      <c r="D728" s="57"/>
      <c r="E728" s="57"/>
      <c r="F728" s="58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7"/>
      <c r="D729" s="57"/>
      <c r="E729" s="57"/>
      <c r="F729" s="58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7"/>
      <c r="D730" s="57"/>
      <c r="E730" s="57"/>
      <c r="F730" s="58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7"/>
      <c r="D731" s="57"/>
      <c r="E731" s="57"/>
      <c r="F731" s="58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7"/>
      <c r="D732" s="57"/>
      <c r="E732" s="57"/>
      <c r="F732" s="58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7"/>
      <c r="D733" s="57"/>
      <c r="E733" s="57"/>
      <c r="F733" s="58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7"/>
      <c r="D734" s="57"/>
      <c r="E734" s="57"/>
      <c r="F734" s="58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7"/>
      <c r="D735" s="57"/>
      <c r="E735" s="57"/>
      <c r="F735" s="58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7"/>
      <c r="D736" s="57"/>
      <c r="E736" s="57"/>
      <c r="F736" s="58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7"/>
      <c r="D737" s="57"/>
      <c r="E737" s="57"/>
      <c r="F737" s="58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7"/>
      <c r="D738" s="57"/>
      <c r="E738" s="57"/>
      <c r="F738" s="58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7"/>
      <c r="D739" s="57"/>
      <c r="E739" s="57"/>
      <c r="F739" s="58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7"/>
      <c r="D740" s="57"/>
      <c r="E740" s="57"/>
      <c r="F740" s="58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7"/>
      <c r="D741" s="57"/>
      <c r="E741" s="57"/>
      <c r="F741" s="58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7"/>
      <c r="D742" s="57"/>
      <c r="E742" s="57"/>
      <c r="F742" s="58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7"/>
      <c r="D743" s="57"/>
      <c r="E743" s="57"/>
      <c r="F743" s="58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7"/>
      <c r="D744" s="57"/>
      <c r="E744" s="57"/>
      <c r="F744" s="58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7"/>
      <c r="D745" s="57"/>
      <c r="E745" s="57"/>
      <c r="F745" s="58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7"/>
      <c r="D746" s="57"/>
      <c r="E746" s="57"/>
      <c r="F746" s="58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7"/>
      <c r="D747" s="57"/>
      <c r="E747" s="57"/>
      <c r="F747" s="58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7"/>
      <c r="D748" s="57"/>
      <c r="E748" s="57"/>
      <c r="F748" s="58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7"/>
      <c r="D749" s="57"/>
      <c r="E749" s="57"/>
      <c r="F749" s="58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7"/>
      <c r="D750" s="57"/>
      <c r="E750" s="57"/>
      <c r="F750" s="58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7"/>
      <c r="D751" s="57"/>
      <c r="E751" s="57"/>
      <c r="F751" s="58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7"/>
      <c r="D752" s="57"/>
      <c r="E752" s="57"/>
      <c r="F752" s="58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7"/>
      <c r="D753" s="57"/>
      <c r="E753" s="57"/>
      <c r="F753" s="58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7"/>
      <c r="D754" s="57"/>
      <c r="E754" s="57"/>
      <c r="F754" s="58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7"/>
      <c r="D755" s="57"/>
      <c r="E755" s="57"/>
      <c r="F755" s="58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7"/>
      <c r="D756" s="57"/>
      <c r="E756" s="57"/>
      <c r="F756" s="58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7"/>
      <c r="D757" s="57"/>
      <c r="E757" s="57"/>
      <c r="F757" s="58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7"/>
      <c r="D758" s="57"/>
      <c r="E758" s="57"/>
      <c r="F758" s="58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7"/>
      <c r="D759" s="57"/>
      <c r="E759" s="57"/>
      <c r="F759" s="58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7"/>
      <c r="D760" s="57"/>
      <c r="E760" s="57"/>
      <c r="F760" s="58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7"/>
      <c r="D761" s="57"/>
      <c r="E761" s="57"/>
      <c r="F761" s="58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7"/>
      <c r="D762" s="57"/>
      <c r="E762" s="57"/>
      <c r="F762" s="58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7"/>
      <c r="D763" s="57"/>
      <c r="E763" s="57"/>
      <c r="F763" s="58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7"/>
      <c r="D764" s="57"/>
      <c r="E764" s="57"/>
      <c r="F764" s="58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7"/>
      <c r="D765" s="57"/>
      <c r="E765" s="57"/>
      <c r="F765" s="58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7"/>
      <c r="D766" s="57"/>
      <c r="E766" s="57"/>
      <c r="F766" s="58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7"/>
      <c r="D767" s="57"/>
      <c r="E767" s="57"/>
      <c r="F767" s="58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7"/>
      <c r="D768" s="57"/>
      <c r="E768" s="57"/>
      <c r="F768" s="58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7"/>
      <c r="D769" s="57"/>
      <c r="E769" s="57"/>
      <c r="F769" s="58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7"/>
      <c r="D770" s="57"/>
      <c r="E770" s="57"/>
      <c r="F770" s="58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7"/>
      <c r="D771" s="57"/>
      <c r="E771" s="57"/>
      <c r="F771" s="58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7"/>
      <c r="D772" s="57"/>
      <c r="E772" s="57"/>
      <c r="F772" s="58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7"/>
      <c r="D773" s="57"/>
      <c r="E773" s="57"/>
      <c r="F773" s="58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7"/>
      <c r="D774" s="57"/>
      <c r="E774" s="57"/>
      <c r="F774" s="58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7"/>
      <c r="D775" s="57"/>
      <c r="E775" s="57"/>
      <c r="F775" s="58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7"/>
      <c r="D776" s="57"/>
      <c r="E776" s="57"/>
      <c r="F776" s="58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7"/>
      <c r="D777" s="57"/>
      <c r="E777" s="57"/>
      <c r="F777" s="58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7"/>
      <c r="D778" s="57"/>
      <c r="E778" s="57"/>
      <c r="F778" s="58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7"/>
      <c r="D779" s="57"/>
      <c r="E779" s="57"/>
      <c r="F779" s="58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7"/>
      <c r="D780" s="57"/>
      <c r="E780" s="57"/>
      <c r="F780" s="58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7"/>
      <c r="D781" s="57"/>
      <c r="E781" s="57"/>
      <c r="F781" s="58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7"/>
      <c r="D782" s="57"/>
      <c r="E782" s="57"/>
      <c r="F782" s="58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7"/>
      <c r="D783" s="57"/>
      <c r="E783" s="57"/>
      <c r="F783" s="58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7"/>
      <c r="D784" s="57"/>
      <c r="E784" s="57"/>
      <c r="F784" s="58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7"/>
      <c r="D785" s="57"/>
      <c r="E785" s="57"/>
      <c r="F785" s="58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7"/>
      <c r="D786" s="57"/>
      <c r="E786" s="57"/>
      <c r="F786" s="58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7"/>
      <c r="D787" s="57"/>
      <c r="E787" s="57"/>
      <c r="F787" s="58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7"/>
      <c r="D788" s="57"/>
      <c r="E788" s="57"/>
      <c r="F788" s="58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7"/>
      <c r="D789" s="57"/>
      <c r="E789" s="57"/>
      <c r="F789" s="58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7"/>
      <c r="D790" s="57"/>
      <c r="E790" s="57"/>
      <c r="F790" s="58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7"/>
      <c r="D791" s="57"/>
      <c r="E791" s="57"/>
      <c r="F791" s="58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7"/>
      <c r="D792" s="57"/>
      <c r="E792" s="57"/>
      <c r="F792" s="58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7"/>
      <c r="D793" s="57"/>
      <c r="E793" s="57"/>
      <c r="F793" s="58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7"/>
      <c r="D794" s="57"/>
      <c r="E794" s="57"/>
      <c r="F794" s="58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7"/>
      <c r="D795" s="57"/>
      <c r="E795" s="57"/>
      <c r="F795" s="58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7"/>
      <c r="D796" s="57"/>
      <c r="E796" s="57"/>
      <c r="F796" s="58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7"/>
      <c r="D797" s="57"/>
      <c r="E797" s="57"/>
      <c r="F797" s="58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7"/>
      <c r="D798" s="57"/>
      <c r="E798" s="57"/>
      <c r="F798" s="58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7"/>
      <c r="D799" s="57"/>
      <c r="E799" s="57"/>
      <c r="F799" s="58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7"/>
      <c r="D800" s="57"/>
      <c r="E800" s="57"/>
      <c r="F800" s="58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7"/>
      <c r="D801" s="57"/>
      <c r="E801" s="57"/>
      <c r="F801" s="58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7"/>
      <c r="D802" s="57"/>
      <c r="E802" s="57"/>
      <c r="F802" s="58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7"/>
      <c r="D803" s="57"/>
      <c r="E803" s="57"/>
      <c r="F803" s="58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7"/>
      <c r="D804" s="57"/>
      <c r="E804" s="57"/>
      <c r="F804" s="58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7"/>
      <c r="D805" s="57"/>
      <c r="E805" s="57"/>
      <c r="F805" s="58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7"/>
      <c r="D806" s="57"/>
      <c r="E806" s="57"/>
      <c r="F806" s="58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7"/>
      <c r="D807" s="57"/>
      <c r="E807" s="57"/>
      <c r="F807" s="58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7"/>
      <c r="D808" s="57"/>
      <c r="E808" s="57"/>
      <c r="F808" s="58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7"/>
      <c r="D809" s="57"/>
      <c r="E809" s="57"/>
      <c r="F809" s="58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7"/>
      <c r="D810" s="57"/>
      <c r="E810" s="57"/>
      <c r="F810" s="58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7"/>
      <c r="D811" s="57"/>
      <c r="E811" s="57"/>
      <c r="F811" s="58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7"/>
      <c r="D812" s="57"/>
      <c r="E812" s="57"/>
      <c r="F812" s="58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7"/>
      <c r="D813" s="57"/>
      <c r="E813" s="57"/>
      <c r="F813" s="58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7"/>
      <c r="D814" s="57"/>
      <c r="E814" s="57"/>
      <c r="F814" s="58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7"/>
      <c r="D815" s="57"/>
      <c r="E815" s="57"/>
      <c r="F815" s="58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7"/>
      <c r="D816" s="57"/>
      <c r="E816" s="57"/>
      <c r="F816" s="58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7"/>
      <c r="D817" s="57"/>
      <c r="E817" s="57"/>
      <c r="F817" s="58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7"/>
      <c r="D818" s="57"/>
      <c r="E818" s="57"/>
      <c r="F818" s="58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7"/>
      <c r="D819" s="57"/>
      <c r="E819" s="57"/>
      <c r="F819" s="58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7"/>
      <c r="D820" s="57"/>
      <c r="E820" s="57"/>
      <c r="F820" s="58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7"/>
      <c r="D821" s="57"/>
      <c r="E821" s="57"/>
      <c r="F821" s="58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7"/>
      <c r="D822" s="57"/>
      <c r="E822" s="57"/>
      <c r="F822" s="58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7"/>
      <c r="D823" s="57"/>
      <c r="E823" s="57"/>
      <c r="F823" s="58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7"/>
      <c r="D824" s="57"/>
      <c r="E824" s="57"/>
      <c r="F824" s="58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7"/>
      <c r="D825" s="57"/>
      <c r="E825" s="57"/>
      <c r="F825" s="58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7"/>
      <c r="D826" s="57"/>
      <c r="E826" s="57"/>
      <c r="F826" s="58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7"/>
      <c r="D827" s="57"/>
      <c r="E827" s="57"/>
      <c r="F827" s="58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7"/>
      <c r="D828" s="57"/>
      <c r="E828" s="57"/>
      <c r="F828" s="58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7"/>
      <c r="D829" s="57"/>
      <c r="E829" s="57"/>
      <c r="F829" s="58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7"/>
      <c r="D830" s="57"/>
      <c r="E830" s="57"/>
      <c r="F830" s="58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7"/>
      <c r="D831" s="57"/>
      <c r="E831" s="57"/>
      <c r="F831" s="58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7"/>
      <c r="D832" s="57"/>
      <c r="E832" s="57"/>
      <c r="F832" s="58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7"/>
      <c r="D833" s="57"/>
      <c r="E833" s="57"/>
      <c r="F833" s="58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7"/>
      <c r="D834" s="57"/>
      <c r="E834" s="57"/>
      <c r="F834" s="58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7"/>
      <c r="D835" s="57"/>
      <c r="E835" s="57"/>
      <c r="F835" s="58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7"/>
      <c r="D836" s="57"/>
      <c r="E836" s="57"/>
      <c r="F836" s="58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7"/>
      <c r="D837" s="57"/>
      <c r="E837" s="57"/>
      <c r="F837" s="58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7"/>
      <c r="D838" s="57"/>
      <c r="E838" s="57"/>
      <c r="F838" s="58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7"/>
      <c r="D839" s="57"/>
      <c r="E839" s="57"/>
      <c r="F839" s="58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7"/>
      <c r="D840" s="57"/>
      <c r="E840" s="57"/>
      <c r="F840" s="58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7"/>
      <c r="D841" s="57"/>
      <c r="E841" s="57"/>
      <c r="F841" s="58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7"/>
      <c r="D842" s="57"/>
      <c r="E842" s="57"/>
      <c r="F842" s="58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7"/>
      <c r="D843" s="57"/>
      <c r="E843" s="57"/>
      <c r="F843" s="58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7"/>
      <c r="D844" s="57"/>
      <c r="E844" s="57"/>
      <c r="F844" s="58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7"/>
      <c r="D845" s="57"/>
      <c r="E845" s="57"/>
      <c r="F845" s="58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7"/>
      <c r="D846" s="57"/>
      <c r="E846" s="57"/>
      <c r="F846" s="58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7"/>
      <c r="D847" s="57"/>
      <c r="E847" s="57"/>
      <c r="F847" s="58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7"/>
      <c r="D848" s="57"/>
      <c r="E848" s="57"/>
      <c r="F848" s="58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7"/>
      <c r="D849" s="57"/>
      <c r="E849" s="57"/>
      <c r="F849" s="58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7"/>
      <c r="D850" s="57"/>
      <c r="E850" s="57"/>
      <c r="F850" s="58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7"/>
      <c r="D851" s="57"/>
      <c r="E851" s="57"/>
      <c r="F851" s="58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7"/>
      <c r="D852" s="57"/>
      <c r="E852" s="57"/>
      <c r="F852" s="58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7"/>
      <c r="D853" s="57"/>
      <c r="E853" s="57"/>
      <c r="F853" s="58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7"/>
      <c r="D854" s="57"/>
      <c r="E854" s="57"/>
      <c r="F854" s="58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7"/>
      <c r="D855" s="57"/>
      <c r="E855" s="57"/>
      <c r="F855" s="58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7"/>
      <c r="D856" s="57"/>
      <c r="E856" s="57"/>
      <c r="F856" s="58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7"/>
      <c r="D857" s="57"/>
      <c r="E857" s="57"/>
      <c r="F857" s="58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7"/>
      <c r="D858" s="57"/>
      <c r="E858" s="57"/>
      <c r="F858" s="58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7"/>
      <c r="D859" s="57"/>
      <c r="E859" s="57"/>
      <c r="F859" s="58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7"/>
      <c r="D860" s="57"/>
      <c r="E860" s="57"/>
      <c r="F860" s="58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7"/>
      <c r="D861" s="57"/>
      <c r="E861" s="57"/>
      <c r="F861" s="58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7"/>
      <c r="D862" s="57"/>
      <c r="E862" s="57"/>
      <c r="F862" s="58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7"/>
      <c r="D863" s="57"/>
      <c r="E863" s="57"/>
      <c r="F863" s="58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7"/>
      <c r="D864" s="57"/>
      <c r="E864" s="57"/>
      <c r="F864" s="58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7"/>
      <c r="D865" s="57"/>
      <c r="E865" s="57"/>
      <c r="F865" s="58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7"/>
      <c r="D866" s="57"/>
      <c r="E866" s="57"/>
      <c r="F866" s="58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7"/>
      <c r="D867" s="57"/>
      <c r="E867" s="57"/>
      <c r="F867" s="58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7"/>
      <c r="D868" s="57"/>
      <c r="E868" s="57"/>
      <c r="F868" s="58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7"/>
      <c r="D869" s="57"/>
      <c r="E869" s="57"/>
      <c r="F869" s="58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7"/>
      <c r="D870" s="57"/>
      <c r="E870" s="57"/>
      <c r="F870" s="58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7"/>
      <c r="D871" s="57"/>
      <c r="E871" s="57"/>
      <c r="F871" s="58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7"/>
      <c r="D872" s="57"/>
      <c r="E872" s="57"/>
      <c r="F872" s="58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7"/>
      <c r="D873" s="57"/>
      <c r="E873" s="57"/>
      <c r="F873" s="58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7"/>
      <c r="D874" s="57"/>
      <c r="E874" s="57"/>
      <c r="F874" s="58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7"/>
      <c r="D875" s="57"/>
      <c r="E875" s="57"/>
      <c r="F875" s="58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7"/>
      <c r="D876" s="57"/>
      <c r="E876" s="57"/>
      <c r="F876" s="58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7"/>
      <c r="D877" s="57"/>
      <c r="E877" s="57"/>
      <c r="F877" s="58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7"/>
      <c r="D878" s="57"/>
      <c r="E878" s="57"/>
      <c r="F878" s="58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7"/>
      <c r="D879" s="57"/>
      <c r="E879" s="57"/>
      <c r="F879" s="58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7"/>
      <c r="D880" s="57"/>
      <c r="E880" s="57"/>
      <c r="F880" s="58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7"/>
      <c r="D881" s="57"/>
      <c r="E881" s="57"/>
      <c r="F881" s="58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7"/>
      <c r="D882" s="57"/>
      <c r="E882" s="57"/>
      <c r="F882" s="58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7"/>
      <c r="D883" s="57"/>
      <c r="E883" s="57"/>
      <c r="F883" s="58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7"/>
      <c r="D884" s="57"/>
      <c r="E884" s="57"/>
      <c r="F884" s="58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7"/>
      <c r="D885" s="57"/>
      <c r="E885" s="57"/>
      <c r="F885" s="58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7"/>
      <c r="D886" s="57"/>
      <c r="E886" s="57"/>
      <c r="F886" s="58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7"/>
      <c r="D887" s="57"/>
      <c r="E887" s="57"/>
      <c r="F887" s="58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7"/>
      <c r="D888" s="57"/>
      <c r="E888" s="57"/>
      <c r="F888" s="58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7"/>
      <c r="D889" s="57"/>
      <c r="E889" s="57"/>
      <c r="F889" s="58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7"/>
      <c r="D890" s="57"/>
      <c r="E890" s="57"/>
      <c r="F890" s="58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7"/>
      <c r="D891" s="57"/>
      <c r="E891" s="57"/>
      <c r="F891" s="58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7"/>
      <c r="D892" s="57"/>
      <c r="E892" s="57"/>
      <c r="F892" s="58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7"/>
      <c r="D893" s="57"/>
      <c r="E893" s="57"/>
      <c r="F893" s="58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7"/>
      <c r="D894" s="57"/>
      <c r="E894" s="57"/>
      <c r="F894" s="58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7"/>
      <c r="D895" s="57"/>
      <c r="E895" s="57"/>
      <c r="F895" s="58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7"/>
      <c r="D896" s="57"/>
      <c r="E896" s="57"/>
      <c r="F896" s="58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7"/>
      <c r="D897" s="57"/>
      <c r="E897" s="57"/>
      <c r="F897" s="58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7"/>
      <c r="D898" s="57"/>
      <c r="E898" s="57"/>
      <c r="F898" s="58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7"/>
      <c r="D899" s="57"/>
      <c r="E899" s="57"/>
      <c r="F899" s="58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7"/>
      <c r="D900" s="57"/>
      <c r="E900" s="57"/>
      <c r="F900" s="58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7"/>
      <c r="D901" s="57"/>
      <c r="E901" s="57"/>
      <c r="F901" s="58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7"/>
      <c r="D902" s="57"/>
      <c r="E902" s="57"/>
      <c r="F902" s="58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7"/>
      <c r="D903" s="57"/>
      <c r="E903" s="57"/>
      <c r="F903" s="58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7"/>
      <c r="D904" s="57"/>
      <c r="E904" s="57"/>
      <c r="F904" s="58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7"/>
      <c r="D905" s="57"/>
      <c r="E905" s="57"/>
      <c r="F905" s="58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7"/>
      <c r="D906" s="57"/>
      <c r="E906" s="57"/>
      <c r="F906" s="58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7"/>
      <c r="D907" s="57"/>
      <c r="E907" s="57"/>
      <c r="F907" s="58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7"/>
      <c r="D908" s="57"/>
      <c r="E908" s="57"/>
      <c r="F908" s="58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7"/>
      <c r="D909" s="57"/>
      <c r="E909" s="57"/>
      <c r="F909" s="58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7"/>
      <c r="D910" s="57"/>
      <c r="E910" s="57"/>
      <c r="F910" s="58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7"/>
      <c r="D911" s="57"/>
      <c r="E911" s="57"/>
      <c r="F911" s="58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7"/>
      <c r="D912" s="57"/>
      <c r="E912" s="57"/>
      <c r="F912" s="58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7"/>
      <c r="D913" s="57"/>
      <c r="E913" s="57"/>
      <c r="F913" s="58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7"/>
      <c r="D914" s="57"/>
      <c r="E914" s="57"/>
      <c r="F914" s="58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7"/>
      <c r="D915" s="57"/>
      <c r="E915" s="57"/>
      <c r="F915" s="58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7"/>
      <c r="D916" s="57"/>
      <c r="E916" s="57"/>
      <c r="F916" s="58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7"/>
      <c r="D917" s="57"/>
      <c r="E917" s="57"/>
      <c r="F917" s="58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7"/>
      <c r="D918" s="57"/>
      <c r="E918" s="57"/>
      <c r="F918" s="58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7"/>
      <c r="D919" s="57"/>
      <c r="E919" s="57"/>
      <c r="F919" s="58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7"/>
      <c r="D920" s="57"/>
      <c r="E920" s="57"/>
      <c r="F920" s="58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7"/>
      <c r="D921" s="57"/>
      <c r="E921" s="57"/>
      <c r="F921" s="58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7"/>
      <c r="D922" s="57"/>
      <c r="E922" s="57"/>
      <c r="F922" s="58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7"/>
      <c r="D923" s="57"/>
      <c r="E923" s="57"/>
      <c r="F923" s="58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7"/>
      <c r="D924" s="57"/>
      <c r="E924" s="57"/>
      <c r="F924" s="58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7"/>
      <c r="D925" s="57"/>
      <c r="E925" s="57"/>
      <c r="F925" s="58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7"/>
      <c r="D926" s="57"/>
      <c r="E926" s="57"/>
      <c r="F926" s="58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7"/>
      <c r="D927" s="57"/>
      <c r="E927" s="57"/>
      <c r="F927" s="58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7"/>
      <c r="D928" s="57"/>
      <c r="E928" s="57"/>
      <c r="F928" s="58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7"/>
      <c r="D929" s="57"/>
      <c r="E929" s="57"/>
      <c r="F929" s="58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7"/>
      <c r="D930" s="57"/>
      <c r="E930" s="57"/>
      <c r="F930" s="58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7"/>
      <c r="D931" s="57"/>
      <c r="E931" s="57"/>
      <c r="F931" s="58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7"/>
      <c r="D932" s="57"/>
      <c r="E932" s="57"/>
      <c r="F932" s="58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7"/>
      <c r="D933" s="57"/>
      <c r="E933" s="57"/>
      <c r="F933" s="58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7"/>
      <c r="D934" s="57"/>
      <c r="E934" s="57"/>
      <c r="F934" s="58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7"/>
      <c r="D935" s="57"/>
      <c r="E935" s="57"/>
      <c r="F935" s="58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7"/>
      <c r="D936" s="57"/>
      <c r="E936" s="57"/>
      <c r="F936" s="58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7"/>
      <c r="D937" s="57"/>
      <c r="E937" s="57"/>
      <c r="F937" s="58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7"/>
      <c r="D938" s="57"/>
      <c r="E938" s="57"/>
      <c r="F938" s="58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7"/>
      <c r="D939" s="57"/>
      <c r="E939" s="57"/>
      <c r="F939" s="58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7"/>
      <c r="D940" s="57"/>
      <c r="E940" s="57"/>
      <c r="F940" s="58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7"/>
      <c r="D941" s="57"/>
      <c r="E941" s="57"/>
      <c r="F941" s="58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7"/>
      <c r="D942" s="57"/>
      <c r="E942" s="57"/>
      <c r="F942" s="58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7"/>
      <c r="D943" s="57"/>
      <c r="E943" s="57"/>
      <c r="F943" s="58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7"/>
      <c r="D944" s="57"/>
      <c r="E944" s="57"/>
      <c r="F944" s="58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7"/>
      <c r="D945" s="57"/>
      <c r="E945" s="57"/>
      <c r="F945" s="58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7"/>
      <c r="D946" s="57"/>
      <c r="E946" s="57"/>
      <c r="F946" s="58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7"/>
      <c r="D947" s="57"/>
      <c r="E947" s="57"/>
      <c r="F947" s="58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7"/>
      <c r="D948" s="57"/>
      <c r="E948" s="57"/>
      <c r="F948" s="58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7"/>
      <c r="D949" s="57"/>
      <c r="E949" s="57"/>
      <c r="F949" s="58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7"/>
      <c r="D950" s="57"/>
      <c r="E950" s="57"/>
      <c r="F950" s="58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7"/>
      <c r="D951" s="57"/>
      <c r="E951" s="57"/>
      <c r="F951" s="58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7"/>
      <c r="D952" s="57"/>
      <c r="E952" s="57"/>
      <c r="F952" s="58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7"/>
      <c r="D953" s="57"/>
      <c r="E953" s="57"/>
      <c r="F953" s="58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7"/>
      <c r="D954" s="57"/>
      <c r="E954" s="57"/>
      <c r="F954" s="58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7"/>
      <c r="D955" s="57"/>
      <c r="E955" s="57"/>
      <c r="F955" s="58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7"/>
      <c r="D956" s="57"/>
      <c r="E956" s="57"/>
      <c r="F956" s="58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7"/>
      <c r="D957" s="57"/>
      <c r="E957" s="57"/>
      <c r="F957" s="58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7"/>
      <c r="D958" s="57"/>
      <c r="E958" s="57"/>
      <c r="F958" s="58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7"/>
      <c r="D959" s="57"/>
      <c r="E959" s="57"/>
      <c r="F959" s="58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7"/>
      <c r="D960" s="57"/>
      <c r="E960" s="57"/>
      <c r="F960" s="58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7"/>
      <c r="D961" s="57"/>
      <c r="E961" s="57"/>
      <c r="F961" s="58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7"/>
      <c r="D962" s="57"/>
      <c r="E962" s="57"/>
      <c r="F962" s="58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7"/>
      <c r="D963" s="57"/>
      <c r="E963" s="57"/>
      <c r="F963" s="58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7"/>
      <c r="D964" s="57"/>
      <c r="E964" s="57"/>
      <c r="F964" s="58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7"/>
      <c r="D965" s="57"/>
      <c r="E965" s="57"/>
      <c r="F965" s="58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7"/>
      <c r="D966" s="57"/>
      <c r="E966" s="57"/>
      <c r="F966" s="58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7"/>
      <c r="D967" s="57"/>
      <c r="E967" s="57"/>
      <c r="F967" s="58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7"/>
      <c r="D968" s="57"/>
      <c r="E968" s="57"/>
      <c r="F968" s="58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7"/>
      <c r="D969" s="57"/>
      <c r="E969" s="57"/>
      <c r="F969" s="58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7"/>
      <c r="D970" s="57"/>
      <c r="E970" s="57"/>
      <c r="F970" s="58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7"/>
      <c r="D971" s="57"/>
      <c r="E971" s="57"/>
      <c r="F971" s="58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7"/>
      <c r="D972" s="57"/>
      <c r="E972" s="57"/>
      <c r="F972" s="58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7"/>
      <c r="D973" s="57"/>
      <c r="E973" s="57"/>
      <c r="F973" s="58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7"/>
      <c r="D974" s="57"/>
      <c r="E974" s="57"/>
      <c r="F974" s="58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7"/>
      <c r="D975" s="57"/>
      <c r="E975" s="57"/>
      <c r="F975" s="58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7"/>
      <c r="D976" s="57"/>
      <c r="E976" s="57"/>
      <c r="F976" s="58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7"/>
      <c r="D977" s="57"/>
      <c r="E977" s="57"/>
      <c r="F977" s="58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7"/>
      <c r="D978" s="57"/>
      <c r="E978" s="57"/>
      <c r="F978" s="58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7"/>
      <c r="D979" s="57"/>
      <c r="E979" s="57"/>
      <c r="F979" s="58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7"/>
      <c r="D980" s="57"/>
      <c r="E980" s="57"/>
      <c r="F980" s="58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7"/>
      <c r="D981" s="57"/>
      <c r="E981" s="57"/>
      <c r="F981" s="58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7"/>
      <c r="D982" s="57"/>
      <c r="E982" s="57"/>
      <c r="F982" s="58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7"/>
      <c r="D983" s="57"/>
      <c r="E983" s="57"/>
      <c r="F983" s="58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7"/>
      <c r="D984" s="57"/>
      <c r="E984" s="57"/>
      <c r="F984" s="58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7"/>
      <c r="D985" s="57"/>
      <c r="E985" s="57"/>
      <c r="F985" s="58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7"/>
      <c r="D986" s="57"/>
      <c r="E986" s="57"/>
      <c r="F986" s="58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7"/>
      <c r="D987" s="57"/>
      <c r="E987" s="57"/>
      <c r="F987" s="58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7"/>
      <c r="D988" s="57"/>
      <c r="E988" s="57"/>
      <c r="F988" s="58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7"/>
      <c r="D989" s="57"/>
      <c r="E989" s="57"/>
      <c r="F989" s="58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7"/>
      <c r="D990" s="57"/>
      <c r="E990" s="57"/>
      <c r="F990" s="58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7"/>
      <c r="D991" s="57"/>
      <c r="E991" s="57"/>
      <c r="F991" s="58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7"/>
      <c r="D992" s="57"/>
      <c r="E992" s="57"/>
      <c r="F992" s="58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7"/>
      <c r="D993" s="57"/>
      <c r="E993" s="57"/>
      <c r="F993" s="58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7"/>
      <c r="D994" s="57"/>
      <c r="E994" s="57"/>
      <c r="F994" s="58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7"/>
      <c r="D995" s="57"/>
      <c r="E995" s="57"/>
      <c r="F995" s="58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7"/>
      <c r="D996" s="57"/>
      <c r="E996" s="57"/>
      <c r="F996" s="58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7"/>
      <c r="D997" s="57"/>
      <c r="E997" s="57"/>
      <c r="F997" s="58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7"/>
      <c r="D998" s="57"/>
      <c r="E998" s="57"/>
      <c r="F998" s="58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7"/>
      <c r="D999" s="57"/>
      <c r="E999" s="57"/>
      <c r="F999" s="58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7"/>
      <c r="D1000" s="57"/>
      <c r="E1000" s="57"/>
      <c r="F1000" s="58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8">
    <mergeCell ref="A2:H2"/>
    <mergeCell ref="A5:H5"/>
    <mergeCell ref="A11:H11"/>
    <mergeCell ref="A36:H36"/>
    <mergeCell ref="A43:H43"/>
    <mergeCell ref="A55:H55"/>
    <mergeCell ref="A62:H62"/>
    <mergeCell ref="A63:H63"/>
    <mergeCell ref="A67:H67"/>
    <mergeCell ref="A79:H79"/>
    <mergeCell ref="A84:H84"/>
    <mergeCell ref="A89:H89"/>
    <mergeCell ref="A98:H98"/>
    <mergeCell ref="A107:H107"/>
    <mergeCell ref="A204:H204"/>
    <mergeCell ref="A225:H225"/>
    <mergeCell ref="A232:H232"/>
    <mergeCell ref="A235:H235"/>
    <mergeCell ref="A242:H242"/>
    <mergeCell ref="G243:H243"/>
    <mergeCell ref="G244:H244"/>
    <mergeCell ref="A127:H127"/>
    <mergeCell ref="A136:H136"/>
    <mergeCell ref="A141:H141"/>
    <mergeCell ref="A151:H151"/>
    <mergeCell ref="A179:H179"/>
    <mergeCell ref="A184:H184"/>
    <mergeCell ref="A196:H196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28:F135 F142:F150">
    <cfRule type="containsText" dxfId="2" priority="3" operator="containsText" text="New">
      <formula>NOT(ISERROR(SEARCH(("New"),(F128))))</formula>
    </cfRule>
  </conditionalFormatting>
  <conditionalFormatting sqref="F128:F135 F142:F150">
    <cfRule type="containsText" dxfId="3" priority="4" operator="containsText" text="Sale">
      <formula>NOT(ISERROR(SEARCH(("Sale"),(F128))))</formula>
    </cfRule>
  </conditionalFormatting>
  <conditionalFormatting sqref="F128:F135 F142:F150">
    <cfRule type="containsText" dxfId="4" priority="5" operator="containsText" text="OOS">
      <formula>NOT(ISERROR(SEARCH(("OOS"),(F128))))</formula>
    </cfRule>
  </conditionalFormatting>
  <conditionalFormatting sqref="F180:F183">
    <cfRule type="expression" dxfId="5" priority="6">
      <formula>"OOS"</formula>
    </cfRule>
  </conditionalFormatting>
  <conditionalFormatting sqref="F180:F183">
    <cfRule type="containsText" dxfId="3" priority="7" operator="containsText" text="Sale">
      <formula>NOT(ISERROR(SEARCH(("Sale"),(F180))))</formula>
    </cfRule>
  </conditionalFormatting>
  <conditionalFormatting sqref="F180:F183">
    <cfRule type="containsText" dxfId="4" priority="8" operator="containsText" text="OOS">
      <formula>NOT(ISERROR(SEARCH(("OOS"),(F180))))</formula>
    </cfRule>
  </conditionalFormatting>
  <conditionalFormatting sqref="F197:F203">
    <cfRule type="containsText" dxfId="2" priority="9" operator="containsText" text="New">
      <formula>NOT(ISERROR(SEARCH(("New"),(F197))))</formula>
    </cfRule>
  </conditionalFormatting>
  <conditionalFormatting sqref="F197:F203">
    <cfRule type="containsText" dxfId="3" priority="10" operator="containsText" text="Sale">
      <formula>NOT(ISERROR(SEARCH(("Sale"),(F197))))</formula>
    </cfRule>
  </conditionalFormatting>
  <conditionalFormatting sqref="F197:F203">
    <cfRule type="containsText" dxfId="4" priority="11" operator="containsText" text="OOS">
      <formula>NOT(ISERROR(SEARCH(("OOS"),(F197))))</formula>
    </cfRule>
  </conditionalFormatting>
  <conditionalFormatting sqref="F205:F224 F226:F231 F236:F241">
    <cfRule type="containsText" dxfId="3" priority="12" operator="containsText" text="Sale">
      <formula>NOT(ISERROR(SEARCH(("Sale"),(F205))))</formula>
    </cfRule>
  </conditionalFormatting>
  <conditionalFormatting sqref="F205:F224 F226:F231 F236:F241">
    <cfRule type="containsText" dxfId="4" priority="13" operator="containsText" text="OOS">
      <formula>NOT(ISERROR(SEARCH(("OOS"),(F205))))</formula>
    </cfRule>
  </conditionalFormatting>
  <conditionalFormatting sqref="F233:F234">
    <cfRule type="containsText" dxfId="3" priority="14" operator="containsText" text="Sale">
      <formula>NOT(ISERROR(SEARCH(("Sale"),(F233))))</formula>
    </cfRule>
  </conditionalFormatting>
  <conditionalFormatting sqref="F233:F234">
    <cfRule type="containsText" dxfId="4" priority="15" operator="containsText" text="OOS">
      <formula>NOT(ISERROR(SEARCH(("OOS"),(F233))))</formula>
    </cfRule>
  </conditionalFormatting>
  <conditionalFormatting sqref="F233:F234">
    <cfRule type="containsText" dxfId="3" priority="16" operator="containsText" text="Sale">
      <formula>NOT(ISERROR(SEARCH(("Sale"),(F233))))</formula>
    </cfRule>
  </conditionalFormatting>
  <conditionalFormatting sqref="F233:F234">
    <cfRule type="containsText" dxfId="4" priority="17" operator="containsText" text="OOS">
      <formula>NOT(ISERROR(SEARCH(("OOS"),(F233))))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>
      <c r="A1" s="59" t="s">
        <v>0</v>
      </c>
      <c r="B1" s="59" t="s">
        <v>1</v>
      </c>
      <c r="C1" s="59" t="s">
        <v>248</v>
      </c>
      <c r="D1" s="59" t="s">
        <v>249</v>
      </c>
      <c r="E1" s="59" t="s">
        <v>4</v>
      </c>
      <c r="F1" s="59" t="s">
        <v>250</v>
      </c>
      <c r="G1" s="59" t="s">
        <v>5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>
      <c r="A2" s="20" t="s">
        <v>10</v>
      </c>
      <c r="B2" s="20" t="s">
        <v>251</v>
      </c>
      <c r="C2" s="61">
        <v>55.0</v>
      </c>
      <c r="D2" s="20" t="s">
        <v>252</v>
      </c>
      <c r="E2" s="20" t="s">
        <v>253</v>
      </c>
      <c r="F2" s="20" t="s">
        <v>254</v>
      </c>
      <c r="G2" s="20" t="s">
        <v>255</v>
      </c>
    </row>
    <row r="3">
      <c r="A3" s="20" t="s">
        <v>12</v>
      </c>
      <c r="B3" s="20" t="s">
        <v>256</v>
      </c>
      <c r="C3" s="61">
        <v>25.0</v>
      </c>
      <c r="D3" s="20" t="s">
        <v>252</v>
      </c>
      <c r="E3" s="20" t="s">
        <v>257</v>
      </c>
      <c r="F3" s="20" t="s">
        <v>254</v>
      </c>
      <c r="G3" s="20" t="s">
        <v>255</v>
      </c>
    </row>
    <row r="4">
      <c r="A4" s="20" t="s">
        <v>13</v>
      </c>
      <c r="B4" s="20" t="s">
        <v>258</v>
      </c>
      <c r="C4" s="61">
        <v>25.0</v>
      </c>
      <c r="D4" s="20" t="s">
        <v>252</v>
      </c>
      <c r="E4" s="20" t="s">
        <v>259</v>
      </c>
      <c r="F4" s="20" t="s">
        <v>254</v>
      </c>
      <c r="G4" s="20" t="s">
        <v>255</v>
      </c>
    </row>
    <row r="5">
      <c r="A5" s="20" t="s">
        <v>14</v>
      </c>
      <c r="B5" s="20" t="s">
        <v>260</v>
      </c>
      <c r="C5" s="61">
        <v>25.0</v>
      </c>
      <c r="D5" s="20" t="s">
        <v>252</v>
      </c>
      <c r="E5" s="20" t="s">
        <v>261</v>
      </c>
      <c r="F5" s="20" t="s">
        <v>254</v>
      </c>
      <c r="G5" s="20" t="s">
        <v>255</v>
      </c>
    </row>
    <row r="6">
      <c r="A6" s="20" t="s">
        <v>15</v>
      </c>
      <c r="B6" s="20" t="s">
        <v>262</v>
      </c>
      <c r="C6" s="61">
        <v>25.0</v>
      </c>
      <c r="D6" s="20" t="s">
        <v>252</v>
      </c>
      <c r="E6" s="20" t="s">
        <v>263</v>
      </c>
      <c r="F6" s="20" t="s">
        <v>254</v>
      </c>
      <c r="G6" s="20" t="s">
        <v>255</v>
      </c>
    </row>
    <row r="7">
      <c r="A7" s="20" t="s">
        <v>16</v>
      </c>
      <c r="B7" s="20" t="s">
        <v>264</v>
      </c>
      <c r="C7" s="61">
        <v>25.0</v>
      </c>
      <c r="D7" s="20" t="s">
        <v>252</v>
      </c>
      <c r="E7" s="20" t="s">
        <v>265</v>
      </c>
      <c r="F7" s="20" t="s">
        <v>254</v>
      </c>
      <c r="G7" s="20" t="s">
        <v>255</v>
      </c>
    </row>
    <row r="8">
      <c r="A8" s="20" t="s">
        <v>18</v>
      </c>
      <c r="B8" s="20" t="s">
        <v>266</v>
      </c>
      <c r="C8" s="61">
        <v>28.5</v>
      </c>
      <c r="D8" s="20" t="s">
        <v>252</v>
      </c>
      <c r="E8" s="20" t="s">
        <v>267</v>
      </c>
      <c r="F8" s="20" t="s">
        <v>254</v>
      </c>
      <c r="G8" s="20" t="s">
        <v>255</v>
      </c>
    </row>
    <row r="9">
      <c r="A9" s="20" t="s">
        <v>19</v>
      </c>
      <c r="B9" s="20" t="s">
        <v>268</v>
      </c>
      <c r="C9" s="61">
        <v>52.0</v>
      </c>
      <c r="D9" s="20" t="s">
        <v>269</v>
      </c>
      <c r="E9" s="20" t="s">
        <v>270</v>
      </c>
      <c r="F9" s="20" t="s">
        <v>254</v>
      </c>
      <c r="G9" s="20" t="s">
        <v>255</v>
      </c>
    </row>
    <row r="10">
      <c r="A10" s="20" t="s">
        <v>20</v>
      </c>
      <c r="B10" s="20" t="s">
        <v>271</v>
      </c>
      <c r="C10" s="61">
        <v>24.0</v>
      </c>
      <c r="D10" s="20" t="s">
        <v>252</v>
      </c>
      <c r="E10" s="20" t="s">
        <v>272</v>
      </c>
      <c r="F10" s="20" t="s">
        <v>254</v>
      </c>
      <c r="G10" s="20" t="s">
        <v>255</v>
      </c>
    </row>
    <row r="11">
      <c r="A11" s="20" t="s">
        <v>21</v>
      </c>
      <c r="B11" s="20" t="s">
        <v>273</v>
      </c>
      <c r="C11" s="61">
        <v>24.0</v>
      </c>
      <c r="D11" s="20" t="s">
        <v>252</v>
      </c>
      <c r="E11" s="20" t="s">
        <v>272</v>
      </c>
      <c r="F11" s="20" t="s">
        <v>254</v>
      </c>
      <c r="G11" s="20" t="s">
        <v>255</v>
      </c>
    </row>
    <row r="12">
      <c r="A12" s="20" t="s">
        <v>22</v>
      </c>
      <c r="B12" s="20" t="s">
        <v>274</v>
      </c>
      <c r="C12" s="61">
        <v>35.0</v>
      </c>
      <c r="D12" s="20" t="s">
        <v>252</v>
      </c>
      <c r="E12" s="20" t="s">
        <v>275</v>
      </c>
      <c r="F12" s="20" t="s">
        <v>254</v>
      </c>
      <c r="G12" s="20" t="s">
        <v>255</v>
      </c>
    </row>
    <row r="13">
      <c r="A13" s="20" t="s">
        <v>276</v>
      </c>
      <c r="B13" s="20" t="s">
        <v>277</v>
      </c>
      <c r="C13" s="61">
        <v>45.0</v>
      </c>
      <c r="D13" s="20" t="s">
        <v>252</v>
      </c>
      <c r="E13" s="20" t="s">
        <v>278</v>
      </c>
      <c r="F13" s="20" t="s">
        <v>254</v>
      </c>
      <c r="G13" s="20" t="s">
        <v>255</v>
      </c>
    </row>
    <row r="14">
      <c r="A14" s="20" t="s">
        <v>23</v>
      </c>
      <c r="B14" s="20" t="s">
        <v>279</v>
      </c>
      <c r="C14" s="61">
        <v>35.0</v>
      </c>
      <c r="D14" s="20" t="s">
        <v>252</v>
      </c>
      <c r="E14" s="20" t="s">
        <v>280</v>
      </c>
      <c r="F14" s="20" t="s">
        <v>254</v>
      </c>
      <c r="G14" s="20" t="s">
        <v>255</v>
      </c>
    </row>
    <row r="15">
      <c r="A15" s="20" t="s">
        <v>24</v>
      </c>
      <c r="B15" s="20" t="s">
        <v>281</v>
      </c>
      <c r="C15" s="61">
        <v>18.5</v>
      </c>
      <c r="D15" s="20" t="s">
        <v>252</v>
      </c>
      <c r="E15" s="20" t="s">
        <v>282</v>
      </c>
      <c r="F15" s="20" t="s">
        <v>254</v>
      </c>
      <c r="G15" s="20" t="s">
        <v>255</v>
      </c>
    </row>
    <row r="16">
      <c r="A16" s="20" t="s">
        <v>25</v>
      </c>
      <c r="B16" s="20" t="s">
        <v>283</v>
      </c>
      <c r="C16" s="61">
        <v>21.0</v>
      </c>
      <c r="D16" s="20" t="s">
        <v>252</v>
      </c>
      <c r="E16" s="20" t="s">
        <v>284</v>
      </c>
      <c r="F16" s="20" t="s">
        <v>254</v>
      </c>
      <c r="G16" s="20" t="s">
        <v>255</v>
      </c>
    </row>
    <row r="17">
      <c r="A17" s="20" t="s">
        <v>26</v>
      </c>
      <c r="B17" s="20" t="s">
        <v>285</v>
      </c>
      <c r="C17" s="61">
        <v>21.0</v>
      </c>
      <c r="D17" s="20" t="s">
        <v>252</v>
      </c>
      <c r="E17" s="20" t="s">
        <v>286</v>
      </c>
      <c r="F17" s="20" t="s">
        <v>254</v>
      </c>
      <c r="G17" s="20" t="s">
        <v>255</v>
      </c>
    </row>
    <row r="18">
      <c r="A18" s="20" t="s">
        <v>28</v>
      </c>
      <c r="B18" s="20" t="s">
        <v>287</v>
      </c>
      <c r="C18" s="61">
        <v>54.0</v>
      </c>
      <c r="D18" s="20" t="s">
        <v>252</v>
      </c>
      <c r="E18" s="20" t="s">
        <v>288</v>
      </c>
      <c r="F18" s="20" t="s">
        <v>254</v>
      </c>
      <c r="G18" s="20" t="s">
        <v>255</v>
      </c>
    </row>
    <row r="19">
      <c r="A19" s="20" t="s">
        <v>27</v>
      </c>
      <c r="B19" s="20" t="s">
        <v>289</v>
      </c>
      <c r="C19" s="61">
        <v>24.0</v>
      </c>
      <c r="D19" s="20" t="s">
        <v>252</v>
      </c>
      <c r="E19" s="20" t="s">
        <v>290</v>
      </c>
      <c r="F19" s="20" t="s">
        <v>254</v>
      </c>
      <c r="G19" s="20" t="s">
        <v>255</v>
      </c>
    </row>
    <row r="20">
      <c r="A20" s="20" t="s">
        <v>29</v>
      </c>
      <c r="B20" s="20" t="s">
        <v>291</v>
      </c>
      <c r="C20" s="61">
        <v>23.0</v>
      </c>
      <c r="D20" s="20" t="s">
        <v>252</v>
      </c>
      <c r="E20" s="20" t="s">
        <v>292</v>
      </c>
      <c r="F20" s="20" t="s">
        <v>254</v>
      </c>
      <c r="G20" s="20" t="s">
        <v>255</v>
      </c>
    </row>
    <row r="21" ht="15.75" customHeight="1">
      <c r="A21" s="20" t="s">
        <v>30</v>
      </c>
      <c r="B21" s="20" t="s">
        <v>293</v>
      </c>
      <c r="C21" s="61">
        <v>23.0</v>
      </c>
      <c r="D21" s="20" t="s">
        <v>252</v>
      </c>
      <c r="E21" s="20" t="s">
        <v>294</v>
      </c>
      <c r="F21" s="20" t="s">
        <v>254</v>
      </c>
      <c r="G21" s="20" t="s">
        <v>255</v>
      </c>
    </row>
    <row r="22" ht="15.75" customHeight="1">
      <c r="A22" s="20" t="s">
        <v>31</v>
      </c>
      <c r="B22" s="20" t="s">
        <v>295</v>
      </c>
      <c r="C22" s="61">
        <v>46.0</v>
      </c>
      <c r="D22" s="20" t="s">
        <v>269</v>
      </c>
      <c r="E22" s="20" t="s">
        <v>296</v>
      </c>
      <c r="F22" s="20" t="s">
        <v>254</v>
      </c>
      <c r="G22" s="20" t="s">
        <v>255</v>
      </c>
    </row>
    <row r="23" ht="15.75" customHeight="1">
      <c r="A23" s="20" t="s">
        <v>32</v>
      </c>
      <c r="B23" s="20" t="s">
        <v>297</v>
      </c>
      <c r="C23" s="61">
        <v>24.0</v>
      </c>
      <c r="D23" s="20" t="s">
        <v>252</v>
      </c>
      <c r="E23" s="20" t="s">
        <v>298</v>
      </c>
      <c r="F23" s="20" t="s">
        <v>254</v>
      </c>
      <c r="G23" s="20" t="s">
        <v>299</v>
      </c>
    </row>
    <row r="24" ht="15.75" customHeight="1">
      <c r="A24" s="20" t="s">
        <v>34</v>
      </c>
      <c r="B24" s="20" t="s">
        <v>300</v>
      </c>
      <c r="C24" s="61">
        <v>24.0</v>
      </c>
      <c r="D24" s="20" t="s">
        <v>252</v>
      </c>
      <c r="E24" s="20" t="s">
        <v>301</v>
      </c>
      <c r="F24" s="20" t="s">
        <v>254</v>
      </c>
      <c r="G24" s="20" t="s">
        <v>255</v>
      </c>
    </row>
    <row r="25" ht="15.75" customHeight="1">
      <c r="A25" s="20" t="s">
        <v>35</v>
      </c>
      <c r="B25" s="20" t="s">
        <v>302</v>
      </c>
      <c r="C25" s="61">
        <v>24.0</v>
      </c>
      <c r="D25" s="20" t="s">
        <v>252</v>
      </c>
      <c r="E25" s="20" t="s">
        <v>303</v>
      </c>
      <c r="F25" s="20" t="s">
        <v>254</v>
      </c>
      <c r="G25" s="20" t="s">
        <v>299</v>
      </c>
    </row>
    <row r="26" ht="15.75" customHeight="1">
      <c r="A26" s="20" t="s">
        <v>36</v>
      </c>
      <c r="B26" s="20" t="s">
        <v>304</v>
      </c>
      <c r="C26" s="61">
        <v>24.0</v>
      </c>
      <c r="D26" s="20" t="s">
        <v>252</v>
      </c>
      <c r="E26" s="20" t="s">
        <v>305</v>
      </c>
      <c r="F26" s="20" t="s">
        <v>254</v>
      </c>
      <c r="G26" s="20" t="s">
        <v>255</v>
      </c>
    </row>
    <row r="27" ht="15.75" customHeight="1">
      <c r="A27" s="20" t="s">
        <v>37</v>
      </c>
      <c r="B27" s="20" t="s">
        <v>306</v>
      </c>
      <c r="C27" s="61">
        <v>24.0</v>
      </c>
      <c r="D27" s="20" t="s">
        <v>252</v>
      </c>
      <c r="E27" s="20" t="s">
        <v>307</v>
      </c>
      <c r="F27" s="20" t="s">
        <v>254</v>
      </c>
      <c r="G27" s="20" t="s">
        <v>255</v>
      </c>
    </row>
    <row r="28" ht="15.75" customHeight="1">
      <c r="A28" s="20" t="s">
        <v>38</v>
      </c>
      <c r="B28" s="20" t="s">
        <v>308</v>
      </c>
      <c r="C28" s="61">
        <v>26.0</v>
      </c>
      <c r="D28" s="20" t="s">
        <v>252</v>
      </c>
      <c r="E28" s="20" t="s">
        <v>309</v>
      </c>
      <c r="F28" s="20" t="s">
        <v>254</v>
      </c>
      <c r="G28" s="20" t="s">
        <v>255</v>
      </c>
    </row>
    <row r="29" ht="15.75" customHeight="1">
      <c r="A29" s="20" t="s">
        <v>39</v>
      </c>
      <c r="B29" s="20" t="s">
        <v>310</v>
      </c>
      <c r="C29" s="61">
        <v>26.0</v>
      </c>
      <c r="D29" s="20" t="s">
        <v>252</v>
      </c>
      <c r="E29" s="20" t="s">
        <v>311</v>
      </c>
      <c r="F29" s="20" t="s">
        <v>254</v>
      </c>
      <c r="G29" s="20" t="s">
        <v>299</v>
      </c>
    </row>
    <row r="30" ht="15.75" customHeight="1">
      <c r="A30" s="20" t="s">
        <v>40</v>
      </c>
      <c r="B30" s="20" t="s">
        <v>312</v>
      </c>
      <c r="C30" s="61">
        <v>26.0</v>
      </c>
      <c r="D30" s="20" t="s">
        <v>252</v>
      </c>
      <c r="E30" s="20" t="s">
        <v>313</v>
      </c>
      <c r="F30" s="20" t="s">
        <v>254</v>
      </c>
      <c r="G30" s="20" t="s">
        <v>299</v>
      </c>
    </row>
    <row r="31" ht="15.75" customHeight="1">
      <c r="A31" s="20" t="s">
        <v>33</v>
      </c>
      <c r="B31" s="20" t="s">
        <v>314</v>
      </c>
      <c r="C31" s="61">
        <v>25.5</v>
      </c>
      <c r="D31" s="20" t="s">
        <v>252</v>
      </c>
      <c r="E31" s="20" t="s">
        <v>315</v>
      </c>
      <c r="F31" s="20" t="s">
        <v>254</v>
      </c>
      <c r="G31" s="20" t="s">
        <v>255</v>
      </c>
    </row>
    <row r="32" ht="15.75" customHeight="1">
      <c r="A32" s="20" t="s">
        <v>42</v>
      </c>
      <c r="B32" s="20" t="s">
        <v>316</v>
      </c>
      <c r="C32" s="61">
        <v>30.0</v>
      </c>
      <c r="D32" s="20" t="s">
        <v>269</v>
      </c>
      <c r="E32" s="20" t="s">
        <v>317</v>
      </c>
      <c r="F32" s="20" t="s">
        <v>254</v>
      </c>
      <c r="G32" s="20" t="s">
        <v>255</v>
      </c>
    </row>
    <row r="33" ht="15.75" customHeight="1">
      <c r="A33" s="20" t="s">
        <v>43</v>
      </c>
      <c r="B33" s="20" t="s">
        <v>318</v>
      </c>
      <c r="C33" s="61">
        <v>30.0</v>
      </c>
      <c r="D33" s="20" t="s">
        <v>269</v>
      </c>
      <c r="E33" s="20" t="s">
        <v>319</v>
      </c>
      <c r="F33" s="20" t="s">
        <v>254</v>
      </c>
      <c r="G33" s="20" t="s">
        <v>299</v>
      </c>
    </row>
    <row r="34" ht="15.75" customHeight="1">
      <c r="A34" s="20" t="s">
        <v>44</v>
      </c>
      <c r="B34" s="20" t="s">
        <v>320</v>
      </c>
      <c r="C34" s="61">
        <v>16.0</v>
      </c>
      <c r="D34" s="20" t="s">
        <v>321</v>
      </c>
      <c r="E34" s="20" t="s">
        <v>322</v>
      </c>
      <c r="F34" s="20" t="s">
        <v>254</v>
      </c>
      <c r="G34" s="20" t="s">
        <v>255</v>
      </c>
    </row>
    <row r="35" ht="15.75" customHeight="1">
      <c r="A35" s="20" t="s">
        <v>45</v>
      </c>
      <c r="B35" s="20" t="s">
        <v>323</v>
      </c>
      <c r="C35" s="61">
        <v>50.0</v>
      </c>
      <c r="D35" s="20" t="s">
        <v>324</v>
      </c>
      <c r="E35" s="20" t="s">
        <v>325</v>
      </c>
      <c r="F35" s="20" t="s">
        <v>254</v>
      </c>
      <c r="G35" s="20" t="s">
        <v>255</v>
      </c>
    </row>
    <row r="36" ht="15.75" customHeight="1">
      <c r="A36" s="20" t="s">
        <v>46</v>
      </c>
      <c r="B36" s="20" t="s">
        <v>326</v>
      </c>
      <c r="C36" s="61">
        <v>60.0</v>
      </c>
      <c r="D36" s="20" t="s">
        <v>324</v>
      </c>
      <c r="E36" s="20" t="s">
        <v>327</v>
      </c>
      <c r="F36" s="20" t="s">
        <v>254</v>
      </c>
      <c r="G36" s="20" t="s">
        <v>255</v>
      </c>
    </row>
    <row r="37" ht="15.75" customHeight="1">
      <c r="A37" s="20" t="s">
        <v>47</v>
      </c>
      <c r="B37" s="20" t="s">
        <v>328</v>
      </c>
      <c r="C37" s="61">
        <v>34.0</v>
      </c>
      <c r="D37" s="20" t="s">
        <v>324</v>
      </c>
      <c r="E37" s="20" t="s">
        <v>329</v>
      </c>
      <c r="F37" s="20" t="s">
        <v>254</v>
      </c>
      <c r="G37" s="20" t="s">
        <v>255</v>
      </c>
    </row>
    <row r="38" ht="15.75" customHeight="1">
      <c r="A38" s="20" t="s">
        <v>49</v>
      </c>
      <c r="B38" s="20" t="s">
        <v>330</v>
      </c>
      <c r="C38" s="61">
        <v>47.4</v>
      </c>
      <c r="D38" s="20" t="s">
        <v>252</v>
      </c>
      <c r="E38" s="20" t="s">
        <v>331</v>
      </c>
      <c r="F38" s="20" t="s">
        <v>254</v>
      </c>
      <c r="G38" s="20" t="s">
        <v>255</v>
      </c>
    </row>
    <row r="39" ht="15.75" customHeight="1">
      <c r="A39" s="20" t="s">
        <v>58</v>
      </c>
      <c r="B39" s="20" t="s">
        <v>332</v>
      </c>
      <c r="C39" s="61">
        <v>34.5</v>
      </c>
      <c r="D39" s="20" t="s">
        <v>252</v>
      </c>
      <c r="E39" s="20" t="s">
        <v>333</v>
      </c>
      <c r="F39" s="20" t="s">
        <v>254</v>
      </c>
      <c r="G39" s="20" t="s">
        <v>255</v>
      </c>
    </row>
    <row r="40" ht="15.75" customHeight="1">
      <c r="A40" s="20" t="s">
        <v>50</v>
      </c>
      <c r="B40" s="20" t="s">
        <v>334</v>
      </c>
      <c r="C40" s="61">
        <v>60.0</v>
      </c>
      <c r="D40" s="20" t="s">
        <v>335</v>
      </c>
      <c r="E40" s="20" t="s">
        <v>336</v>
      </c>
      <c r="F40" s="20" t="s">
        <v>254</v>
      </c>
      <c r="G40" s="20" t="s">
        <v>255</v>
      </c>
    </row>
    <row r="41" ht="15.75" customHeight="1">
      <c r="A41" s="20" t="s">
        <v>51</v>
      </c>
      <c r="B41" s="20" t="s">
        <v>337</v>
      </c>
      <c r="C41" s="61">
        <v>30.0</v>
      </c>
      <c r="D41" s="20" t="s">
        <v>252</v>
      </c>
      <c r="E41" s="20" t="s">
        <v>338</v>
      </c>
      <c r="F41" s="20" t="s">
        <v>254</v>
      </c>
      <c r="G41" s="20" t="s">
        <v>299</v>
      </c>
    </row>
    <row r="42" ht="15.75" customHeight="1">
      <c r="A42" s="20" t="s">
        <v>52</v>
      </c>
      <c r="B42" s="20" t="s">
        <v>339</v>
      </c>
      <c r="C42" s="61">
        <v>60.0</v>
      </c>
      <c r="D42" s="20" t="s">
        <v>335</v>
      </c>
      <c r="E42" s="20" t="s">
        <v>340</v>
      </c>
      <c r="F42" s="20" t="s">
        <v>254</v>
      </c>
      <c r="G42" s="20" t="s">
        <v>299</v>
      </c>
    </row>
    <row r="43" ht="15.75" customHeight="1">
      <c r="A43" s="20" t="s">
        <v>53</v>
      </c>
      <c r="B43" s="20" t="s">
        <v>341</v>
      </c>
      <c r="C43" s="61">
        <v>30.0</v>
      </c>
      <c r="D43" s="20" t="s">
        <v>252</v>
      </c>
      <c r="E43" s="20" t="s">
        <v>342</v>
      </c>
      <c r="F43" s="20" t="s">
        <v>254</v>
      </c>
      <c r="G43" s="20" t="s">
        <v>299</v>
      </c>
    </row>
    <row r="44" ht="15.75" customHeight="1">
      <c r="A44" s="20" t="s">
        <v>54</v>
      </c>
      <c r="B44" s="20" t="s">
        <v>343</v>
      </c>
      <c r="C44" s="61">
        <v>60.0</v>
      </c>
      <c r="D44" s="20" t="s">
        <v>335</v>
      </c>
      <c r="E44" s="20" t="s">
        <v>344</v>
      </c>
      <c r="F44" s="20" t="s">
        <v>254</v>
      </c>
      <c r="G44" s="20" t="s">
        <v>255</v>
      </c>
    </row>
    <row r="45" ht="15.75" customHeight="1">
      <c r="A45" s="20" t="s">
        <v>55</v>
      </c>
      <c r="B45" s="20" t="s">
        <v>345</v>
      </c>
      <c r="C45" s="61">
        <v>30.0</v>
      </c>
      <c r="D45" s="20" t="s">
        <v>252</v>
      </c>
      <c r="E45" s="20" t="s">
        <v>346</v>
      </c>
      <c r="F45" s="20" t="s">
        <v>254</v>
      </c>
      <c r="G45" s="20" t="s">
        <v>299</v>
      </c>
    </row>
    <row r="46" ht="15.75" customHeight="1">
      <c r="A46" s="20" t="s">
        <v>347</v>
      </c>
      <c r="B46" s="20" t="s">
        <v>348</v>
      </c>
      <c r="C46" s="61">
        <v>40.0</v>
      </c>
      <c r="D46" s="20" t="s">
        <v>335</v>
      </c>
      <c r="E46" s="20" t="s">
        <v>349</v>
      </c>
      <c r="F46" s="20" t="s">
        <v>254</v>
      </c>
      <c r="G46" s="20" t="s">
        <v>255</v>
      </c>
    </row>
    <row r="47" ht="15.75" customHeight="1">
      <c r="A47" s="20" t="s">
        <v>56</v>
      </c>
      <c r="B47" s="20" t="s">
        <v>350</v>
      </c>
      <c r="C47" s="61">
        <v>34.5</v>
      </c>
      <c r="D47" s="20" t="s">
        <v>252</v>
      </c>
      <c r="E47" s="20" t="s">
        <v>351</v>
      </c>
      <c r="F47" s="20" t="s">
        <v>254</v>
      </c>
      <c r="G47" s="20" t="s">
        <v>255</v>
      </c>
    </row>
    <row r="48" ht="15.75" customHeight="1">
      <c r="A48" s="20" t="s">
        <v>352</v>
      </c>
      <c r="B48" s="20" t="s">
        <v>353</v>
      </c>
      <c r="C48" s="61">
        <v>33.0</v>
      </c>
      <c r="D48" s="20" t="s">
        <v>252</v>
      </c>
      <c r="E48" s="20" t="s">
        <v>354</v>
      </c>
      <c r="F48" s="20" t="s">
        <v>254</v>
      </c>
      <c r="G48" s="20" t="s">
        <v>255</v>
      </c>
    </row>
    <row r="49" ht="15.75" customHeight="1">
      <c r="A49" s="20" t="s">
        <v>355</v>
      </c>
      <c r="B49" s="20" t="s">
        <v>356</v>
      </c>
      <c r="C49" s="61">
        <v>31.5</v>
      </c>
      <c r="D49" s="20" t="s">
        <v>252</v>
      </c>
      <c r="E49" s="20" t="s">
        <v>357</v>
      </c>
      <c r="F49" s="20" t="s">
        <v>254</v>
      </c>
      <c r="G49" s="20" t="s">
        <v>255</v>
      </c>
    </row>
    <row r="50" ht="15.75" customHeight="1">
      <c r="A50" s="20" t="s">
        <v>57</v>
      </c>
      <c r="B50" s="20" t="s">
        <v>358</v>
      </c>
      <c r="C50" s="61">
        <v>36.0</v>
      </c>
      <c r="D50" s="20" t="s">
        <v>252</v>
      </c>
      <c r="E50" s="20" t="s">
        <v>359</v>
      </c>
      <c r="F50" s="20" t="s">
        <v>254</v>
      </c>
      <c r="G50" s="20" t="s">
        <v>255</v>
      </c>
    </row>
    <row r="51" ht="15.75" customHeight="1">
      <c r="A51" s="20" t="s">
        <v>59</v>
      </c>
      <c r="B51" s="20" t="s">
        <v>360</v>
      </c>
      <c r="C51" s="61">
        <v>38.1</v>
      </c>
      <c r="D51" s="20" t="s">
        <v>252</v>
      </c>
      <c r="E51" s="20" t="s">
        <v>361</v>
      </c>
      <c r="F51" s="20" t="s">
        <v>254</v>
      </c>
      <c r="G51" s="20" t="s">
        <v>255</v>
      </c>
    </row>
    <row r="52" ht="15.75" customHeight="1">
      <c r="A52" s="20" t="s">
        <v>362</v>
      </c>
      <c r="B52" s="20" t="s">
        <v>363</v>
      </c>
      <c r="C52" s="61">
        <v>33.0</v>
      </c>
      <c r="D52" s="20" t="s">
        <v>252</v>
      </c>
      <c r="E52" s="20" t="s">
        <v>364</v>
      </c>
      <c r="F52" s="20" t="s">
        <v>254</v>
      </c>
      <c r="G52" s="20" t="s">
        <v>255</v>
      </c>
    </row>
    <row r="53" ht="15.75" customHeight="1">
      <c r="A53" s="20" t="s">
        <v>365</v>
      </c>
      <c r="B53" s="20" t="s">
        <v>366</v>
      </c>
      <c r="C53" s="61">
        <v>36.0</v>
      </c>
      <c r="D53" s="20" t="s">
        <v>252</v>
      </c>
      <c r="E53" s="20" t="s">
        <v>367</v>
      </c>
      <c r="F53" s="20" t="s">
        <v>254</v>
      </c>
      <c r="G53" s="20" t="s">
        <v>255</v>
      </c>
    </row>
    <row r="54" ht="15.75" customHeight="1">
      <c r="A54" s="20" t="s">
        <v>61</v>
      </c>
      <c r="B54" s="20" t="s">
        <v>368</v>
      </c>
      <c r="C54" s="61">
        <v>60.0</v>
      </c>
      <c r="D54" s="20" t="s">
        <v>269</v>
      </c>
      <c r="E54" s="20" t="s">
        <v>369</v>
      </c>
      <c r="F54" s="20" t="s">
        <v>254</v>
      </c>
      <c r="G54" s="20" t="s">
        <v>255</v>
      </c>
    </row>
    <row r="55" ht="15.75" customHeight="1">
      <c r="A55" s="20" t="s">
        <v>62</v>
      </c>
      <c r="B55" s="20" t="s">
        <v>370</v>
      </c>
      <c r="C55" s="61">
        <v>56.0</v>
      </c>
      <c r="D55" s="20" t="s">
        <v>269</v>
      </c>
      <c r="E55" s="20" t="s">
        <v>371</v>
      </c>
      <c r="F55" s="20" t="s">
        <v>254</v>
      </c>
      <c r="G55" s="20" t="s">
        <v>299</v>
      </c>
    </row>
    <row r="56" ht="15.75" customHeight="1">
      <c r="A56" s="20" t="s">
        <v>63</v>
      </c>
      <c r="B56" s="20" t="s">
        <v>372</v>
      </c>
      <c r="C56" s="61">
        <v>66.0</v>
      </c>
      <c r="D56" s="20" t="s">
        <v>269</v>
      </c>
      <c r="E56" s="20" t="s">
        <v>373</v>
      </c>
      <c r="F56" s="20" t="s">
        <v>254</v>
      </c>
      <c r="G56" s="20" t="s">
        <v>299</v>
      </c>
    </row>
    <row r="57" ht="15.75" customHeight="1">
      <c r="A57" s="20" t="s">
        <v>64</v>
      </c>
      <c r="B57" s="20" t="s">
        <v>374</v>
      </c>
      <c r="C57" s="61">
        <v>66.0</v>
      </c>
      <c r="D57" s="20" t="s">
        <v>269</v>
      </c>
      <c r="E57" s="20" t="s">
        <v>375</v>
      </c>
      <c r="F57" s="20" t="s">
        <v>254</v>
      </c>
      <c r="G57" s="20" t="s">
        <v>299</v>
      </c>
    </row>
    <row r="58" ht="15.75" customHeight="1">
      <c r="A58" s="20" t="s">
        <v>65</v>
      </c>
      <c r="B58" s="20" t="s">
        <v>376</v>
      </c>
      <c r="C58" s="61">
        <v>66.0</v>
      </c>
      <c r="D58" s="20" t="s">
        <v>269</v>
      </c>
      <c r="E58" s="20" t="s">
        <v>377</v>
      </c>
      <c r="F58" s="20" t="s">
        <v>254</v>
      </c>
      <c r="G58" s="20" t="s">
        <v>255</v>
      </c>
    </row>
    <row r="59" ht="15.75" customHeight="1">
      <c r="A59" s="20" t="s">
        <v>66</v>
      </c>
      <c r="B59" s="20" t="s">
        <v>378</v>
      </c>
      <c r="C59" s="61">
        <v>66.0</v>
      </c>
      <c r="D59" s="20" t="s">
        <v>269</v>
      </c>
      <c r="E59" s="20" t="s">
        <v>379</v>
      </c>
      <c r="F59" s="20" t="s">
        <v>254</v>
      </c>
      <c r="G59" s="20" t="s">
        <v>255</v>
      </c>
    </row>
    <row r="60" ht="15.75" customHeight="1">
      <c r="A60" s="20" t="s">
        <v>380</v>
      </c>
      <c r="B60" s="20" t="s">
        <v>381</v>
      </c>
      <c r="C60" s="61">
        <v>25.0</v>
      </c>
      <c r="D60" s="20" t="s">
        <v>382</v>
      </c>
      <c r="E60" s="20" t="s">
        <v>383</v>
      </c>
      <c r="F60" s="20" t="s">
        <v>254</v>
      </c>
      <c r="G60" s="20" t="s">
        <v>384</v>
      </c>
    </row>
    <row r="61" ht="15.75" customHeight="1">
      <c r="A61" s="20" t="s">
        <v>70</v>
      </c>
      <c r="B61" s="20" t="s">
        <v>385</v>
      </c>
      <c r="C61" s="61">
        <v>34.0</v>
      </c>
      <c r="D61" s="20" t="s">
        <v>324</v>
      </c>
      <c r="E61" s="20" t="s">
        <v>383</v>
      </c>
      <c r="F61" s="20" t="s">
        <v>254</v>
      </c>
      <c r="G61" s="20" t="s">
        <v>255</v>
      </c>
    </row>
    <row r="62" ht="15.75" customHeight="1">
      <c r="A62" s="20" t="s">
        <v>386</v>
      </c>
      <c r="B62" s="20" t="s">
        <v>387</v>
      </c>
      <c r="C62" s="61">
        <v>15.0</v>
      </c>
      <c r="D62" s="20" t="s">
        <v>324</v>
      </c>
      <c r="E62" s="20" t="s">
        <v>388</v>
      </c>
      <c r="F62" s="20" t="s">
        <v>254</v>
      </c>
      <c r="G62" s="20" t="s">
        <v>384</v>
      </c>
    </row>
    <row r="63" ht="15.75" customHeight="1">
      <c r="A63" s="20" t="s">
        <v>69</v>
      </c>
      <c r="B63" s="20" t="s">
        <v>389</v>
      </c>
      <c r="C63" s="61">
        <v>34.0</v>
      </c>
      <c r="D63" s="20" t="s">
        <v>324</v>
      </c>
      <c r="E63" s="20" t="s">
        <v>390</v>
      </c>
      <c r="F63" s="20" t="s">
        <v>254</v>
      </c>
      <c r="G63" s="20" t="s">
        <v>255</v>
      </c>
    </row>
    <row r="64" ht="15.75" customHeight="1">
      <c r="A64" s="20" t="s">
        <v>391</v>
      </c>
      <c r="B64" s="20" t="s">
        <v>392</v>
      </c>
      <c r="C64" s="61">
        <v>15.0</v>
      </c>
      <c r="D64" s="20" t="s">
        <v>324</v>
      </c>
      <c r="E64" s="20" t="s">
        <v>393</v>
      </c>
      <c r="F64" s="20" t="s">
        <v>254</v>
      </c>
      <c r="G64" s="20" t="s">
        <v>384</v>
      </c>
    </row>
    <row r="65" ht="15.75" customHeight="1">
      <c r="A65" s="20" t="s">
        <v>68</v>
      </c>
      <c r="B65" s="20" t="s">
        <v>394</v>
      </c>
      <c r="C65" s="61">
        <v>34.0</v>
      </c>
      <c r="D65" s="20" t="s">
        <v>324</v>
      </c>
      <c r="E65" s="20" t="s">
        <v>395</v>
      </c>
      <c r="F65" s="20" t="s">
        <v>254</v>
      </c>
      <c r="G65" s="20" t="s">
        <v>255</v>
      </c>
    </row>
    <row r="66" ht="15.75" customHeight="1">
      <c r="A66" s="20" t="s">
        <v>72</v>
      </c>
      <c r="B66" s="20" t="s">
        <v>396</v>
      </c>
      <c r="C66" s="61">
        <v>28.0</v>
      </c>
      <c r="D66" s="20" t="s">
        <v>252</v>
      </c>
      <c r="E66" s="20" t="s">
        <v>397</v>
      </c>
      <c r="F66" s="20" t="s">
        <v>254</v>
      </c>
      <c r="G66" s="20" t="s">
        <v>255</v>
      </c>
    </row>
    <row r="67" ht="15.75" customHeight="1">
      <c r="A67" s="20" t="s">
        <v>75</v>
      </c>
      <c r="B67" s="20" t="s">
        <v>398</v>
      </c>
      <c r="C67" s="61">
        <v>28.0</v>
      </c>
      <c r="D67" s="20" t="s">
        <v>252</v>
      </c>
      <c r="E67" s="20" t="s">
        <v>399</v>
      </c>
      <c r="F67" s="20" t="s">
        <v>254</v>
      </c>
      <c r="G67" s="20" t="s">
        <v>255</v>
      </c>
    </row>
    <row r="68" ht="15.75" customHeight="1">
      <c r="A68" s="20" t="s">
        <v>78</v>
      </c>
      <c r="B68" s="20" t="s">
        <v>400</v>
      </c>
      <c r="C68" s="61">
        <v>34.0</v>
      </c>
      <c r="D68" s="20" t="s">
        <v>252</v>
      </c>
      <c r="E68" s="20" t="s">
        <v>401</v>
      </c>
      <c r="F68" s="20" t="s">
        <v>254</v>
      </c>
      <c r="G68" s="20" t="s">
        <v>255</v>
      </c>
    </row>
    <row r="69" ht="15.75" customHeight="1">
      <c r="A69" s="20" t="s">
        <v>79</v>
      </c>
      <c r="B69" s="20" t="s">
        <v>402</v>
      </c>
      <c r="C69" s="61">
        <v>34.0</v>
      </c>
      <c r="D69" s="20" t="s">
        <v>252</v>
      </c>
      <c r="E69" s="20" t="s">
        <v>403</v>
      </c>
      <c r="F69" s="20" t="s">
        <v>254</v>
      </c>
      <c r="G69" s="20" t="s">
        <v>255</v>
      </c>
    </row>
    <row r="70" ht="15.75" customHeight="1">
      <c r="A70" s="20" t="s">
        <v>80</v>
      </c>
      <c r="B70" s="20" t="s">
        <v>404</v>
      </c>
      <c r="C70" s="61">
        <v>30.0</v>
      </c>
      <c r="D70" s="20" t="s">
        <v>252</v>
      </c>
      <c r="E70" s="20" t="s">
        <v>405</v>
      </c>
      <c r="F70" s="20" t="s">
        <v>254</v>
      </c>
      <c r="G70" s="20" t="s">
        <v>255</v>
      </c>
    </row>
    <row r="71" ht="15.75" customHeight="1">
      <c r="A71" s="20" t="s">
        <v>81</v>
      </c>
      <c r="B71" s="20" t="s">
        <v>406</v>
      </c>
      <c r="C71" s="61">
        <v>30.0</v>
      </c>
      <c r="D71" s="20" t="s">
        <v>252</v>
      </c>
      <c r="E71" s="20" t="s">
        <v>407</v>
      </c>
      <c r="F71" s="20" t="s">
        <v>254</v>
      </c>
      <c r="G71" s="20" t="s">
        <v>255</v>
      </c>
    </row>
    <row r="72" ht="15.75" customHeight="1">
      <c r="A72" s="20" t="s">
        <v>82</v>
      </c>
      <c r="B72" s="20" t="s">
        <v>408</v>
      </c>
      <c r="C72" s="61">
        <v>30.0</v>
      </c>
      <c r="D72" s="20" t="s">
        <v>252</v>
      </c>
      <c r="E72" s="20" t="s">
        <v>409</v>
      </c>
      <c r="F72" s="20" t="s">
        <v>254</v>
      </c>
      <c r="G72" s="20" t="s">
        <v>299</v>
      </c>
    </row>
    <row r="73" ht="15.75" customHeight="1">
      <c r="A73" s="20" t="s">
        <v>76</v>
      </c>
      <c r="B73" s="20" t="s">
        <v>410</v>
      </c>
      <c r="C73" s="61">
        <v>27.0</v>
      </c>
      <c r="D73" s="20" t="s">
        <v>252</v>
      </c>
      <c r="E73" s="20" t="s">
        <v>411</v>
      </c>
      <c r="F73" s="20" t="s">
        <v>254</v>
      </c>
      <c r="G73" s="20" t="s">
        <v>255</v>
      </c>
    </row>
    <row r="74" ht="15.75" customHeight="1">
      <c r="A74" s="20" t="s">
        <v>73</v>
      </c>
      <c r="B74" s="20" t="s">
        <v>412</v>
      </c>
      <c r="C74" s="61">
        <v>28.0</v>
      </c>
      <c r="D74" s="20" t="s">
        <v>252</v>
      </c>
      <c r="E74" s="20" t="s">
        <v>413</v>
      </c>
      <c r="F74" s="20" t="s">
        <v>254</v>
      </c>
      <c r="G74" s="20" t="s">
        <v>255</v>
      </c>
    </row>
    <row r="75" ht="15.75" customHeight="1">
      <c r="A75" s="20" t="s">
        <v>414</v>
      </c>
      <c r="B75" s="20" t="s">
        <v>415</v>
      </c>
      <c r="C75" s="61">
        <v>21.0</v>
      </c>
      <c r="D75" s="20" t="s">
        <v>252</v>
      </c>
      <c r="E75" s="20" t="s">
        <v>416</v>
      </c>
      <c r="F75" s="20" t="s">
        <v>254</v>
      </c>
      <c r="G75" s="20"/>
    </row>
    <row r="76" ht="15.75" customHeight="1">
      <c r="A76" s="20" t="s">
        <v>74</v>
      </c>
      <c r="B76" s="20" t="s">
        <v>417</v>
      </c>
      <c r="C76" s="61">
        <v>28.0</v>
      </c>
      <c r="D76" s="20" t="s">
        <v>252</v>
      </c>
      <c r="E76" s="20" t="s">
        <v>418</v>
      </c>
      <c r="F76" s="20" t="s">
        <v>254</v>
      </c>
      <c r="G76" s="20" t="s">
        <v>299</v>
      </c>
    </row>
    <row r="77" ht="15.75" customHeight="1">
      <c r="A77" s="20" t="s">
        <v>77</v>
      </c>
      <c r="B77" s="20" t="s">
        <v>419</v>
      </c>
      <c r="C77" s="61">
        <v>27.0</v>
      </c>
      <c r="D77" s="20" t="s">
        <v>252</v>
      </c>
      <c r="E77" s="20" t="s">
        <v>420</v>
      </c>
      <c r="F77" s="20" t="s">
        <v>254</v>
      </c>
      <c r="G77" s="20" t="s">
        <v>255</v>
      </c>
    </row>
    <row r="78" ht="15.75" customHeight="1">
      <c r="A78" s="20" t="s">
        <v>84</v>
      </c>
      <c r="B78" s="20" t="s">
        <v>421</v>
      </c>
      <c r="C78" s="61">
        <v>60.0</v>
      </c>
      <c r="D78" s="20" t="s">
        <v>269</v>
      </c>
      <c r="E78" s="20" t="s">
        <v>422</v>
      </c>
      <c r="F78" s="20" t="s">
        <v>254</v>
      </c>
      <c r="G78" s="20" t="s">
        <v>255</v>
      </c>
    </row>
    <row r="79" ht="15.75" customHeight="1">
      <c r="A79" s="20" t="s">
        <v>85</v>
      </c>
      <c r="B79" s="20" t="s">
        <v>423</v>
      </c>
      <c r="C79" s="61">
        <v>60.0</v>
      </c>
      <c r="D79" s="20" t="s">
        <v>269</v>
      </c>
      <c r="E79" s="20" t="s">
        <v>424</v>
      </c>
      <c r="F79" s="20" t="s">
        <v>254</v>
      </c>
      <c r="G79" s="20" t="s">
        <v>255</v>
      </c>
    </row>
    <row r="80" ht="15.75" customHeight="1">
      <c r="A80" s="20" t="s">
        <v>86</v>
      </c>
      <c r="B80" s="20" t="s">
        <v>425</v>
      </c>
      <c r="C80" s="61">
        <v>60.0</v>
      </c>
      <c r="D80" s="20" t="s">
        <v>269</v>
      </c>
      <c r="E80" s="20" t="s">
        <v>426</v>
      </c>
      <c r="F80" s="20" t="s">
        <v>254</v>
      </c>
      <c r="G80" s="20" t="s">
        <v>255</v>
      </c>
    </row>
    <row r="81" ht="15.75" customHeight="1">
      <c r="A81" s="20" t="s">
        <v>87</v>
      </c>
      <c r="B81" s="20" t="s">
        <v>427</v>
      </c>
      <c r="C81" s="61">
        <v>60.0</v>
      </c>
      <c r="D81" s="20" t="s">
        <v>269</v>
      </c>
      <c r="E81" s="20" t="s">
        <v>428</v>
      </c>
      <c r="F81" s="20" t="s">
        <v>254</v>
      </c>
      <c r="G81" s="20" t="s">
        <v>255</v>
      </c>
    </row>
    <row r="82" ht="15.75" customHeight="1">
      <c r="A82" s="20" t="s">
        <v>103</v>
      </c>
      <c r="B82" s="20" t="s">
        <v>429</v>
      </c>
      <c r="C82" s="61">
        <v>48.0</v>
      </c>
      <c r="D82" s="20" t="s">
        <v>269</v>
      </c>
      <c r="E82" s="20" t="s">
        <v>430</v>
      </c>
      <c r="F82" s="20" t="s">
        <v>254</v>
      </c>
      <c r="G82" s="20" t="s">
        <v>255</v>
      </c>
    </row>
    <row r="83" ht="15.75" customHeight="1">
      <c r="A83" s="20" t="s">
        <v>104</v>
      </c>
      <c r="B83" s="20" t="s">
        <v>431</v>
      </c>
      <c r="C83" s="61">
        <v>48.0</v>
      </c>
      <c r="D83" s="20" t="s">
        <v>269</v>
      </c>
      <c r="E83" s="20" t="s">
        <v>432</v>
      </c>
      <c r="F83" s="20" t="s">
        <v>254</v>
      </c>
      <c r="G83" s="20" t="s">
        <v>255</v>
      </c>
    </row>
    <row r="84" ht="15.75" customHeight="1">
      <c r="A84" s="20" t="s">
        <v>433</v>
      </c>
      <c r="B84" s="20" t="s">
        <v>434</v>
      </c>
      <c r="C84" s="61">
        <v>48.0</v>
      </c>
      <c r="D84" s="20" t="s">
        <v>269</v>
      </c>
      <c r="E84" s="20" t="s">
        <v>435</v>
      </c>
      <c r="F84" s="20" t="s">
        <v>254</v>
      </c>
      <c r="G84" s="20" t="s">
        <v>299</v>
      </c>
    </row>
    <row r="85" ht="15.75" customHeight="1">
      <c r="A85" s="20" t="s">
        <v>105</v>
      </c>
      <c r="B85" s="20" t="s">
        <v>436</v>
      </c>
      <c r="C85" s="61">
        <v>48.0</v>
      </c>
      <c r="D85" s="20" t="s">
        <v>269</v>
      </c>
      <c r="E85" s="20" t="s">
        <v>437</v>
      </c>
      <c r="F85" s="20" t="s">
        <v>254</v>
      </c>
      <c r="G85" s="20" t="s">
        <v>255</v>
      </c>
    </row>
    <row r="86" ht="15.75" customHeight="1">
      <c r="A86" s="20" t="s">
        <v>107</v>
      </c>
      <c r="B86" s="20" t="s">
        <v>438</v>
      </c>
      <c r="C86" s="61">
        <v>27.5</v>
      </c>
      <c r="D86" s="20" t="s">
        <v>269</v>
      </c>
      <c r="E86" s="20" t="s">
        <v>439</v>
      </c>
      <c r="F86" s="20" t="s">
        <v>254</v>
      </c>
      <c r="G86" s="20" t="s">
        <v>255</v>
      </c>
    </row>
    <row r="87" ht="15.75" customHeight="1">
      <c r="A87" s="20" t="s">
        <v>108</v>
      </c>
      <c r="B87" s="20" t="s">
        <v>440</v>
      </c>
      <c r="C87" s="61">
        <v>27.5</v>
      </c>
      <c r="D87" s="20" t="s">
        <v>269</v>
      </c>
      <c r="E87" s="20" t="s">
        <v>441</v>
      </c>
      <c r="F87" s="20" t="s">
        <v>254</v>
      </c>
      <c r="G87" s="20" t="s">
        <v>255</v>
      </c>
    </row>
    <row r="88" ht="15.75" customHeight="1">
      <c r="A88" s="20" t="s">
        <v>109</v>
      </c>
      <c r="B88" s="20" t="s">
        <v>442</v>
      </c>
      <c r="C88" s="61">
        <v>27.5</v>
      </c>
      <c r="D88" s="20" t="s">
        <v>269</v>
      </c>
      <c r="E88" s="20" t="s">
        <v>443</v>
      </c>
      <c r="F88" s="20" t="s">
        <v>254</v>
      </c>
      <c r="G88" s="20" t="s">
        <v>255</v>
      </c>
    </row>
    <row r="89" ht="15.75" customHeight="1">
      <c r="A89" s="20" t="s">
        <v>110</v>
      </c>
      <c r="B89" s="20" t="s">
        <v>444</v>
      </c>
      <c r="C89" s="61">
        <v>21.0</v>
      </c>
      <c r="D89" s="20" t="s">
        <v>252</v>
      </c>
      <c r="E89" s="20" t="s">
        <v>445</v>
      </c>
      <c r="F89" s="20" t="s">
        <v>254</v>
      </c>
      <c r="G89" s="20" t="s">
        <v>255</v>
      </c>
    </row>
    <row r="90" ht="15.75" customHeight="1">
      <c r="A90" s="20" t="s">
        <v>106</v>
      </c>
      <c r="B90" s="20" t="s">
        <v>446</v>
      </c>
      <c r="C90" s="61">
        <v>48.0</v>
      </c>
      <c r="D90" s="20" t="s">
        <v>269</v>
      </c>
      <c r="E90" s="20" t="s">
        <v>447</v>
      </c>
      <c r="F90" s="20" t="s">
        <v>254</v>
      </c>
      <c r="G90" s="20" t="s">
        <v>255</v>
      </c>
    </row>
    <row r="91" ht="15.75" customHeight="1">
      <c r="A91" s="20" t="s">
        <v>89</v>
      </c>
      <c r="B91" s="20" t="s">
        <v>448</v>
      </c>
      <c r="C91" s="61">
        <v>39.0</v>
      </c>
      <c r="D91" s="20" t="s">
        <v>449</v>
      </c>
      <c r="E91" s="20" t="s">
        <v>450</v>
      </c>
      <c r="F91" s="20" t="s">
        <v>254</v>
      </c>
      <c r="G91" s="20" t="s">
        <v>255</v>
      </c>
    </row>
    <row r="92" ht="15.75" customHeight="1">
      <c r="A92" s="20" t="s">
        <v>90</v>
      </c>
      <c r="B92" s="20" t="s">
        <v>451</v>
      </c>
      <c r="C92" s="61">
        <v>39.0</v>
      </c>
      <c r="D92" s="20" t="s">
        <v>449</v>
      </c>
      <c r="E92" s="20" t="s">
        <v>450</v>
      </c>
      <c r="F92" s="20" t="s">
        <v>254</v>
      </c>
      <c r="G92" s="20" t="s">
        <v>255</v>
      </c>
    </row>
    <row r="93" ht="15.75" customHeight="1">
      <c r="A93" s="20" t="s">
        <v>91</v>
      </c>
      <c r="B93" s="20" t="s">
        <v>452</v>
      </c>
      <c r="C93" s="61">
        <v>56.25</v>
      </c>
      <c r="D93" s="20" t="s">
        <v>453</v>
      </c>
      <c r="E93" s="20" t="s">
        <v>454</v>
      </c>
      <c r="F93" s="20" t="s">
        <v>254</v>
      </c>
      <c r="G93" s="20" t="s">
        <v>255</v>
      </c>
    </row>
    <row r="94" ht="15.75" customHeight="1">
      <c r="A94" s="20" t="s">
        <v>92</v>
      </c>
      <c r="B94" s="20" t="s">
        <v>455</v>
      </c>
      <c r="C94" s="61">
        <v>56.25</v>
      </c>
      <c r="D94" s="20" t="s">
        <v>453</v>
      </c>
      <c r="E94" s="20" t="s">
        <v>456</v>
      </c>
      <c r="F94" s="20" t="s">
        <v>254</v>
      </c>
      <c r="G94" s="20" t="s">
        <v>255</v>
      </c>
    </row>
    <row r="95" ht="15.75" customHeight="1">
      <c r="A95" s="20" t="s">
        <v>457</v>
      </c>
      <c r="B95" s="20" t="s">
        <v>458</v>
      </c>
      <c r="C95" s="61">
        <v>90.5</v>
      </c>
      <c r="D95" s="20" t="s">
        <v>459</v>
      </c>
      <c r="E95" s="20" t="s">
        <v>460</v>
      </c>
      <c r="F95" s="20" t="s">
        <v>254</v>
      </c>
      <c r="G95" s="20" t="s">
        <v>299</v>
      </c>
    </row>
    <row r="96" ht="15.75" customHeight="1">
      <c r="A96" s="20" t="s">
        <v>461</v>
      </c>
      <c r="B96" s="20" t="s">
        <v>462</v>
      </c>
      <c r="C96" s="61">
        <v>90.5</v>
      </c>
      <c r="D96" s="20" t="s">
        <v>459</v>
      </c>
      <c r="E96" s="20" t="s">
        <v>463</v>
      </c>
      <c r="F96" s="20" t="s">
        <v>254</v>
      </c>
      <c r="G96" s="20" t="s">
        <v>299</v>
      </c>
    </row>
    <row r="97" ht="15.75" customHeight="1">
      <c r="A97" s="20" t="s">
        <v>94</v>
      </c>
      <c r="B97" s="20" t="s">
        <v>464</v>
      </c>
      <c r="C97" s="61">
        <v>51.3</v>
      </c>
      <c r="D97" s="20" t="s">
        <v>252</v>
      </c>
      <c r="E97" s="20" t="s">
        <v>465</v>
      </c>
      <c r="F97" s="20" t="s">
        <v>254</v>
      </c>
      <c r="G97" s="20" t="s">
        <v>299</v>
      </c>
    </row>
    <row r="98" ht="15.75" customHeight="1">
      <c r="A98" s="20" t="s">
        <v>95</v>
      </c>
      <c r="B98" s="20" t="s">
        <v>466</v>
      </c>
      <c r="C98" s="61">
        <v>51.3</v>
      </c>
      <c r="D98" s="20" t="s">
        <v>252</v>
      </c>
      <c r="E98" s="20" t="s">
        <v>467</v>
      </c>
      <c r="F98" s="20" t="s">
        <v>254</v>
      </c>
      <c r="G98" s="20" t="s">
        <v>299</v>
      </c>
    </row>
    <row r="99" ht="15.75" customHeight="1">
      <c r="A99" s="20" t="s">
        <v>96</v>
      </c>
      <c r="B99" s="20" t="s">
        <v>468</v>
      </c>
      <c r="C99" s="61">
        <v>51.3</v>
      </c>
      <c r="D99" s="20" t="s">
        <v>252</v>
      </c>
      <c r="E99" s="20" t="s">
        <v>469</v>
      </c>
      <c r="F99" s="20" t="s">
        <v>254</v>
      </c>
      <c r="G99" s="20" t="s">
        <v>299</v>
      </c>
    </row>
    <row r="100" ht="15.75" customHeight="1">
      <c r="A100" s="20" t="s">
        <v>97</v>
      </c>
      <c r="B100" s="20" t="s">
        <v>470</v>
      </c>
      <c r="C100" s="61">
        <v>51.3</v>
      </c>
      <c r="D100" s="20" t="s">
        <v>252</v>
      </c>
      <c r="E100" s="20" t="s">
        <v>471</v>
      </c>
      <c r="F100" s="20" t="s">
        <v>254</v>
      </c>
      <c r="G100" s="20" t="s">
        <v>299</v>
      </c>
    </row>
    <row r="101" ht="15.75" customHeight="1">
      <c r="A101" s="20" t="s">
        <v>99</v>
      </c>
      <c r="B101" s="20" t="s">
        <v>472</v>
      </c>
      <c r="C101" s="61">
        <v>51.3</v>
      </c>
      <c r="D101" s="20" t="s">
        <v>252</v>
      </c>
      <c r="E101" s="20" t="s">
        <v>473</v>
      </c>
      <c r="F101" s="20" t="s">
        <v>254</v>
      </c>
      <c r="G101" s="20" t="s">
        <v>299</v>
      </c>
    </row>
    <row r="102" ht="15.75" customHeight="1">
      <c r="A102" s="20" t="s">
        <v>98</v>
      </c>
      <c r="B102" s="20" t="s">
        <v>474</v>
      </c>
      <c r="C102" s="61">
        <v>51.3</v>
      </c>
      <c r="D102" s="20" t="s">
        <v>252</v>
      </c>
      <c r="E102" s="20" t="s">
        <v>475</v>
      </c>
      <c r="F102" s="20" t="s">
        <v>254</v>
      </c>
      <c r="G102" s="20" t="s">
        <v>299</v>
      </c>
    </row>
    <row r="103" ht="15.75" customHeight="1">
      <c r="A103" s="20" t="s">
        <v>100</v>
      </c>
      <c r="B103" s="20" t="s">
        <v>476</v>
      </c>
      <c r="C103" s="61">
        <v>51.3</v>
      </c>
      <c r="D103" s="20" t="s">
        <v>252</v>
      </c>
      <c r="E103" s="20" t="s">
        <v>477</v>
      </c>
      <c r="F103" s="20" t="s">
        <v>254</v>
      </c>
      <c r="G103" s="20" t="s">
        <v>299</v>
      </c>
    </row>
    <row r="104" ht="15.75" customHeight="1">
      <c r="A104" s="20" t="s">
        <v>101</v>
      </c>
      <c r="B104" s="20" t="s">
        <v>478</v>
      </c>
      <c r="C104" s="61">
        <v>51.3</v>
      </c>
      <c r="D104" s="20" t="s">
        <v>252</v>
      </c>
      <c r="E104" s="20" t="s">
        <v>479</v>
      </c>
      <c r="F104" s="20" t="s">
        <v>254</v>
      </c>
      <c r="G104" s="20" t="s">
        <v>299</v>
      </c>
    </row>
    <row r="105" ht="15.75" customHeight="1">
      <c r="A105" s="20" t="s">
        <v>112</v>
      </c>
      <c r="B105" s="20" t="s">
        <v>480</v>
      </c>
      <c r="C105" s="61">
        <v>112.0</v>
      </c>
      <c r="D105" s="20" t="s">
        <v>382</v>
      </c>
      <c r="E105" s="20" t="s">
        <v>481</v>
      </c>
      <c r="F105" s="20" t="s">
        <v>254</v>
      </c>
      <c r="G105" s="20" t="s">
        <v>299</v>
      </c>
    </row>
    <row r="106" ht="15.75" customHeight="1">
      <c r="A106" s="20" t="s">
        <v>113</v>
      </c>
      <c r="B106" s="20" t="s">
        <v>482</v>
      </c>
      <c r="C106" s="61">
        <v>79.6</v>
      </c>
      <c r="D106" s="20" t="s">
        <v>483</v>
      </c>
      <c r="E106" s="20" t="s">
        <v>484</v>
      </c>
      <c r="F106" s="20" t="s">
        <v>254</v>
      </c>
      <c r="G106" s="20" t="s">
        <v>255</v>
      </c>
    </row>
    <row r="107" ht="15.75" customHeight="1">
      <c r="A107" s="20" t="s">
        <v>114</v>
      </c>
      <c r="B107" s="20" t="s">
        <v>485</v>
      </c>
      <c r="C107" s="61">
        <v>76.0</v>
      </c>
      <c r="D107" s="20" t="s">
        <v>483</v>
      </c>
      <c r="E107" s="20" t="s">
        <v>486</v>
      </c>
      <c r="F107" s="20" t="s">
        <v>254</v>
      </c>
      <c r="G107" s="20" t="s">
        <v>299</v>
      </c>
    </row>
    <row r="108" ht="15.75" customHeight="1">
      <c r="A108" s="20" t="s">
        <v>115</v>
      </c>
      <c r="B108" s="20" t="s">
        <v>487</v>
      </c>
      <c r="C108" s="61">
        <v>126.0</v>
      </c>
      <c r="D108" s="20" t="s">
        <v>321</v>
      </c>
      <c r="E108" s="20" t="s">
        <v>488</v>
      </c>
      <c r="F108" s="20" t="s">
        <v>254</v>
      </c>
      <c r="G108" s="20" t="s">
        <v>255</v>
      </c>
    </row>
    <row r="109" ht="15.75" customHeight="1">
      <c r="A109" s="20" t="s">
        <v>116</v>
      </c>
      <c r="B109" s="20" t="s">
        <v>489</v>
      </c>
      <c r="C109" s="61">
        <v>126.0</v>
      </c>
      <c r="D109" s="20" t="s">
        <v>321</v>
      </c>
      <c r="E109" s="20" t="s">
        <v>490</v>
      </c>
      <c r="F109" s="20" t="s">
        <v>254</v>
      </c>
      <c r="G109" s="20" t="s">
        <v>255</v>
      </c>
    </row>
    <row r="110" ht="15.75" customHeight="1">
      <c r="A110" s="20" t="s">
        <v>117</v>
      </c>
      <c r="B110" s="20" t="s">
        <v>491</v>
      </c>
      <c r="C110" s="61">
        <v>83.0</v>
      </c>
      <c r="D110" s="20" t="s">
        <v>492</v>
      </c>
      <c r="E110" s="20" t="s">
        <v>493</v>
      </c>
      <c r="F110" s="20" t="s">
        <v>254</v>
      </c>
      <c r="G110" s="20" t="s">
        <v>299</v>
      </c>
    </row>
    <row r="111" ht="15.75" customHeight="1">
      <c r="A111" s="20" t="s">
        <v>494</v>
      </c>
      <c r="B111" s="20" t="s">
        <v>495</v>
      </c>
      <c r="C111" s="61">
        <v>92.0</v>
      </c>
      <c r="D111" s="20" t="s">
        <v>492</v>
      </c>
      <c r="E111" s="20" t="s">
        <v>496</v>
      </c>
      <c r="F111" s="20" t="s">
        <v>254</v>
      </c>
      <c r="G111" s="20" t="s">
        <v>255</v>
      </c>
    </row>
    <row r="112" ht="15.75" customHeight="1">
      <c r="A112" s="20" t="s">
        <v>118</v>
      </c>
      <c r="B112" s="20" t="s">
        <v>497</v>
      </c>
      <c r="C112" s="61">
        <v>92.0</v>
      </c>
      <c r="D112" s="20" t="s">
        <v>492</v>
      </c>
      <c r="E112" s="20" t="s">
        <v>498</v>
      </c>
      <c r="F112" s="20" t="s">
        <v>254</v>
      </c>
      <c r="G112" s="20" t="s">
        <v>255</v>
      </c>
    </row>
    <row r="113" ht="15.75" customHeight="1">
      <c r="A113" s="20" t="s">
        <v>119</v>
      </c>
      <c r="B113" s="20" t="s">
        <v>499</v>
      </c>
      <c r="C113" s="61">
        <v>92.0</v>
      </c>
      <c r="D113" s="20" t="s">
        <v>492</v>
      </c>
      <c r="E113" s="20" t="s">
        <v>500</v>
      </c>
      <c r="F113" s="20" t="s">
        <v>254</v>
      </c>
      <c r="G113" s="20" t="s">
        <v>255</v>
      </c>
    </row>
    <row r="114" ht="15.75" customHeight="1">
      <c r="A114" s="20" t="s">
        <v>120</v>
      </c>
      <c r="B114" s="20" t="s">
        <v>501</v>
      </c>
      <c r="C114" s="61">
        <v>92.0</v>
      </c>
      <c r="D114" s="20" t="s">
        <v>492</v>
      </c>
      <c r="E114" s="20" t="s">
        <v>502</v>
      </c>
      <c r="F114" s="20" t="s">
        <v>254</v>
      </c>
      <c r="G114" s="20" t="s">
        <v>299</v>
      </c>
    </row>
    <row r="115" ht="15.75" customHeight="1">
      <c r="A115" s="20" t="s">
        <v>121</v>
      </c>
      <c r="B115" s="20" t="s">
        <v>503</v>
      </c>
      <c r="C115" s="61">
        <v>92.0</v>
      </c>
      <c r="D115" s="20" t="s">
        <v>492</v>
      </c>
      <c r="E115" s="20" t="s">
        <v>504</v>
      </c>
      <c r="F115" s="20" t="s">
        <v>254</v>
      </c>
      <c r="G115" s="20" t="s">
        <v>255</v>
      </c>
    </row>
    <row r="116" ht="15.75" customHeight="1">
      <c r="A116" s="20" t="s">
        <v>122</v>
      </c>
      <c r="B116" s="20" t="s">
        <v>505</v>
      </c>
      <c r="C116" s="61">
        <v>92.0</v>
      </c>
      <c r="D116" s="20" t="s">
        <v>492</v>
      </c>
      <c r="E116" s="20" t="s">
        <v>506</v>
      </c>
      <c r="F116" s="20" t="s">
        <v>254</v>
      </c>
      <c r="G116" s="20" t="s">
        <v>255</v>
      </c>
    </row>
    <row r="117" ht="15.75" customHeight="1">
      <c r="A117" s="20" t="s">
        <v>123</v>
      </c>
      <c r="B117" s="20" t="s">
        <v>507</v>
      </c>
      <c r="C117" s="61">
        <v>92.0</v>
      </c>
      <c r="D117" s="20" t="s">
        <v>492</v>
      </c>
      <c r="E117" s="20" t="s">
        <v>508</v>
      </c>
      <c r="F117" s="20" t="s">
        <v>254</v>
      </c>
      <c r="G117" s="20" t="s">
        <v>299</v>
      </c>
    </row>
    <row r="118" ht="15.75" customHeight="1">
      <c r="A118" s="20" t="s">
        <v>124</v>
      </c>
      <c r="B118" s="20" t="s">
        <v>509</v>
      </c>
      <c r="C118" s="61">
        <v>92.0</v>
      </c>
      <c r="D118" s="20" t="s">
        <v>492</v>
      </c>
      <c r="E118" s="20" t="s">
        <v>510</v>
      </c>
      <c r="F118" s="20" t="s">
        <v>254</v>
      </c>
      <c r="G118" s="20" t="s">
        <v>255</v>
      </c>
    </row>
    <row r="119" ht="15.75" customHeight="1">
      <c r="A119" s="20" t="s">
        <v>125</v>
      </c>
      <c r="B119" s="20" t="s">
        <v>511</v>
      </c>
      <c r="C119" s="61">
        <v>92.0</v>
      </c>
      <c r="D119" s="20" t="s">
        <v>492</v>
      </c>
      <c r="E119" s="20" t="s">
        <v>512</v>
      </c>
      <c r="F119" s="20" t="s">
        <v>254</v>
      </c>
      <c r="G119" s="20" t="s">
        <v>255</v>
      </c>
    </row>
    <row r="120" ht="15.75" customHeight="1">
      <c r="A120" s="20" t="s">
        <v>126</v>
      </c>
      <c r="B120" s="20" t="s">
        <v>513</v>
      </c>
      <c r="C120" s="61">
        <v>92.0</v>
      </c>
      <c r="D120" s="20" t="s">
        <v>492</v>
      </c>
      <c r="E120" s="20" t="s">
        <v>514</v>
      </c>
      <c r="F120" s="20" t="s">
        <v>254</v>
      </c>
      <c r="G120" s="20" t="s">
        <v>255</v>
      </c>
    </row>
    <row r="121" ht="15.75" customHeight="1">
      <c r="A121" s="20" t="s">
        <v>127</v>
      </c>
      <c r="B121" s="20" t="s">
        <v>515</v>
      </c>
      <c r="C121" s="61">
        <v>93.0</v>
      </c>
      <c r="D121" s="20" t="s">
        <v>269</v>
      </c>
      <c r="E121" s="20" t="s">
        <v>516</v>
      </c>
      <c r="F121" s="20" t="s">
        <v>254</v>
      </c>
      <c r="G121" s="20" t="s">
        <v>255</v>
      </c>
    </row>
    <row r="122" ht="15.75" customHeight="1">
      <c r="A122" s="20" t="s">
        <v>128</v>
      </c>
      <c r="B122" s="20" t="s">
        <v>517</v>
      </c>
      <c r="C122" s="61">
        <v>96.0</v>
      </c>
      <c r="D122" s="20" t="s">
        <v>492</v>
      </c>
      <c r="E122" s="20" t="s">
        <v>518</v>
      </c>
      <c r="F122" s="20" t="s">
        <v>254</v>
      </c>
      <c r="G122" s="20" t="s">
        <v>519</v>
      </c>
    </row>
    <row r="123" ht="15.75" customHeight="1">
      <c r="A123" s="20" t="s">
        <v>129</v>
      </c>
      <c r="B123" s="20" t="s">
        <v>520</v>
      </c>
      <c r="C123" s="61">
        <v>96.0</v>
      </c>
      <c r="D123" s="20" t="s">
        <v>492</v>
      </c>
      <c r="E123" s="20" t="s">
        <v>521</v>
      </c>
      <c r="F123" s="20" t="s">
        <v>254</v>
      </c>
      <c r="G123" s="20" t="s">
        <v>255</v>
      </c>
    </row>
    <row r="124" ht="15.75" customHeight="1">
      <c r="A124" s="20" t="s">
        <v>130</v>
      </c>
      <c r="B124" s="20" t="s">
        <v>522</v>
      </c>
      <c r="C124" s="61">
        <v>96.0</v>
      </c>
      <c r="D124" s="20" t="s">
        <v>492</v>
      </c>
      <c r="E124" s="20" t="s">
        <v>523</v>
      </c>
      <c r="F124" s="20" t="s">
        <v>254</v>
      </c>
      <c r="G124" s="20" t="s">
        <v>519</v>
      </c>
    </row>
    <row r="125" ht="15.75" customHeight="1">
      <c r="A125" s="20" t="s">
        <v>9</v>
      </c>
      <c r="B125" s="20" t="s">
        <v>524</v>
      </c>
      <c r="C125" s="61">
        <v>39.9</v>
      </c>
      <c r="D125" s="20" t="s">
        <v>252</v>
      </c>
      <c r="E125" s="20" t="s">
        <v>525</v>
      </c>
      <c r="F125" s="20" t="s">
        <v>254</v>
      </c>
      <c r="G125" s="20" t="s">
        <v>299</v>
      </c>
    </row>
    <row r="126" ht="15.75" customHeight="1">
      <c r="A126" s="20" t="s">
        <v>132</v>
      </c>
      <c r="B126" s="20" t="s">
        <v>526</v>
      </c>
      <c r="C126" s="61">
        <v>60.0</v>
      </c>
      <c r="D126" s="20" t="s">
        <v>527</v>
      </c>
      <c r="E126" s="20" t="s">
        <v>528</v>
      </c>
      <c r="F126" s="20" t="s">
        <v>254</v>
      </c>
      <c r="G126" s="20" t="s">
        <v>255</v>
      </c>
    </row>
    <row r="127" ht="15.75" customHeight="1">
      <c r="A127" s="20" t="s">
        <v>133</v>
      </c>
      <c r="B127" s="20" t="s">
        <v>529</v>
      </c>
      <c r="C127" s="61">
        <v>60.0</v>
      </c>
      <c r="D127" s="20" t="s">
        <v>527</v>
      </c>
      <c r="E127" s="20" t="s">
        <v>530</v>
      </c>
      <c r="F127" s="20" t="s">
        <v>254</v>
      </c>
      <c r="G127" s="20" t="s">
        <v>519</v>
      </c>
    </row>
    <row r="128" ht="15.75" customHeight="1">
      <c r="A128" s="20" t="s">
        <v>134</v>
      </c>
      <c r="B128" s="20" t="s">
        <v>531</v>
      </c>
      <c r="C128" s="61">
        <v>105.0</v>
      </c>
      <c r="D128" s="20" t="s">
        <v>527</v>
      </c>
      <c r="E128" s="20" t="s">
        <v>532</v>
      </c>
      <c r="F128" s="20" t="s">
        <v>254</v>
      </c>
      <c r="G128" s="20" t="s">
        <v>255</v>
      </c>
    </row>
    <row r="129" ht="15.75" customHeight="1">
      <c r="A129" s="20" t="s">
        <v>135</v>
      </c>
      <c r="B129" s="20" t="s">
        <v>533</v>
      </c>
      <c r="C129" s="61">
        <v>105.0</v>
      </c>
      <c r="D129" s="20" t="s">
        <v>527</v>
      </c>
      <c r="E129" s="20" t="s">
        <v>534</v>
      </c>
      <c r="F129" s="20" t="s">
        <v>254</v>
      </c>
      <c r="G129" s="20" t="s">
        <v>299</v>
      </c>
    </row>
    <row r="130" ht="15.75" customHeight="1">
      <c r="A130" s="20" t="s">
        <v>136</v>
      </c>
      <c r="B130" s="20" t="s">
        <v>535</v>
      </c>
      <c r="C130" s="61">
        <v>26.0</v>
      </c>
      <c r="D130" s="20" t="s">
        <v>269</v>
      </c>
      <c r="E130" s="20" t="s">
        <v>536</v>
      </c>
      <c r="F130" s="20" t="s">
        <v>254</v>
      </c>
      <c r="G130" s="20" t="s">
        <v>255</v>
      </c>
    </row>
    <row r="131" ht="15.75" customHeight="1">
      <c r="A131" s="20" t="s">
        <v>137</v>
      </c>
      <c r="B131" s="20" t="s">
        <v>537</v>
      </c>
      <c r="C131" s="61">
        <v>26.0</v>
      </c>
      <c r="D131" s="20" t="s">
        <v>269</v>
      </c>
      <c r="E131" s="20" t="s">
        <v>538</v>
      </c>
      <c r="F131" s="20" t="s">
        <v>254</v>
      </c>
      <c r="G131" s="20" t="s">
        <v>255</v>
      </c>
    </row>
    <row r="132" ht="15.75" customHeight="1">
      <c r="A132" s="20" t="s">
        <v>138</v>
      </c>
      <c r="B132" s="20" t="s">
        <v>539</v>
      </c>
      <c r="C132" s="61">
        <v>26.0</v>
      </c>
      <c r="D132" s="20" t="s">
        <v>269</v>
      </c>
      <c r="E132" s="20" t="s">
        <v>540</v>
      </c>
      <c r="F132" s="20" t="s">
        <v>254</v>
      </c>
      <c r="G132" s="20" t="s">
        <v>255</v>
      </c>
    </row>
    <row r="133" ht="15.75" customHeight="1">
      <c r="A133" s="20" t="s">
        <v>139</v>
      </c>
      <c r="B133" s="20" t="s">
        <v>541</v>
      </c>
      <c r="C133" s="61">
        <v>22.5</v>
      </c>
      <c r="D133" s="20" t="s">
        <v>527</v>
      </c>
      <c r="E133" s="20" t="s">
        <v>542</v>
      </c>
      <c r="F133" s="20" t="s">
        <v>254</v>
      </c>
      <c r="G133" s="20" t="s">
        <v>299</v>
      </c>
    </row>
    <row r="134" ht="15.75" customHeight="1">
      <c r="A134" s="20" t="s">
        <v>543</v>
      </c>
      <c r="B134" s="20" t="s">
        <v>544</v>
      </c>
      <c r="C134" s="61">
        <v>18.0</v>
      </c>
      <c r="D134" s="20"/>
      <c r="E134" s="20" t="s">
        <v>473</v>
      </c>
      <c r="F134" s="20" t="s">
        <v>254</v>
      </c>
      <c r="G134" s="20"/>
    </row>
    <row r="135" ht="15.75" customHeight="1">
      <c r="A135" s="20" t="s">
        <v>545</v>
      </c>
      <c r="B135" s="20" t="s">
        <v>546</v>
      </c>
      <c r="C135" s="61">
        <v>65.0</v>
      </c>
      <c r="D135" s="20" t="s">
        <v>547</v>
      </c>
      <c r="E135" s="20" t="s">
        <v>548</v>
      </c>
      <c r="F135" s="20" t="s">
        <v>254</v>
      </c>
      <c r="G135" s="20" t="s">
        <v>299</v>
      </c>
    </row>
    <row r="136" ht="15.75" customHeight="1">
      <c r="A136" s="20" t="s">
        <v>549</v>
      </c>
      <c r="B136" s="20" t="s">
        <v>550</v>
      </c>
      <c r="C136" s="61">
        <v>58.0</v>
      </c>
      <c r="D136" s="20" t="s">
        <v>527</v>
      </c>
      <c r="E136" s="20" t="s">
        <v>551</v>
      </c>
      <c r="F136" s="20" t="s">
        <v>254</v>
      </c>
      <c r="G136" s="20" t="s">
        <v>299</v>
      </c>
    </row>
    <row r="137" ht="15.75" customHeight="1">
      <c r="A137" s="20" t="s">
        <v>552</v>
      </c>
      <c r="B137" s="20" t="s">
        <v>553</v>
      </c>
      <c r="C137" s="61">
        <v>30.0</v>
      </c>
      <c r="D137" s="20" t="s">
        <v>335</v>
      </c>
      <c r="E137" s="20" t="s">
        <v>357</v>
      </c>
      <c r="F137" s="20" t="s">
        <v>254</v>
      </c>
      <c r="G137" s="20" t="s">
        <v>299</v>
      </c>
    </row>
    <row r="138" ht="15.75" customHeight="1">
      <c r="A138" s="20" t="s">
        <v>220</v>
      </c>
      <c r="B138" s="20" t="s">
        <v>554</v>
      </c>
      <c r="C138" s="61">
        <v>60.0</v>
      </c>
      <c r="D138" s="20" t="s">
        <v>555</v>
      </c>
      <c r="E138" s="20" t="s">
        <v>556</v>
      </c>
      <c r="F138" s="20" t="s">
        <v>254</v>
      </c>
      <c r="G138" s="20" t="s">
        <v>255</v>
      </c>
    </row>
    <row r="139" ht="15.75" customHeight="1">
      <c r="A139" s="20" t="s">
        <v>221</v>
      </c>
      <c r="B139" s="20" t="s">
        <v>557</v>
      </c>
      <c r="C139" s="61">
        <v>24.5</v>
      </c>
      <c r="D139" s="20" t="s">
        <v>335</v>
      </c>
      <c r="E139" s="20" t="s">
        <v>558</v>
      </c>
      <c r="F139" s="20" t="s">
        <v>254</v>
      </c>
      <c r="G139" s="20" t="s">
        <v>255</v>
      </c>
    </row>
    <row r="140" ht="15.75" customHeight="1">
      <c r="A140" s="20" t="s">
        <v>222</v>
      </c>
      <c r="B140" s="20" t="s">
        <v>559</v>
      </c>
      <c r="C140" s="61">
        <v>66.0</v>
      </c>
      <c r="D140" s="20" t="s">
        <v>527</v>
      </c>
      <c r="E140" s="20" t="s">
        <v>560</v>
      </c>
      <c r="F140" s="20" t="s">
        <v>254</v>
      </c>
      <c r="G140" s="20" t="s">
        <v>299</v>
      </c>
    </row>
    <row r="141" ht="15.75" customHeight="1">
      <c r="A141" s="20" t="s">
        <v>561</v>
      </c>
      <c r="B141" s="20" t="s">
        <v>562</v>
      </c>
      <c r="C141" s="61">
        <v>30.0</v>
      </c>
      <c r="D141" s="20" t="s">
        <v>335</v>
      </c>
      <c r="E141" s="20" t="s">
        <v>563</v>
      </c>
      <c r="F141" s="20" t="s">
        <v>254</v>
      </c>
      <c r="G141" s="20" t="s">
        <v>299</v>
      </c>
    </row>
    <row r="142" ht="15.75" customHeight="1">
      <c r="A142" s="20" t="s">
        <v>223</v>
      </c>
      <c r="B142" s="20" t="s">
        <v>564</v>
      </c>
      <c r="C142" s="61">
        <v>60.0</v>
      </c>
      <c r="D142" s="20" t="s">
        <v>527</v>
      </c>
      <c r="E142" s="20" t="s">
        <v>565</v>
      </c>
      <c r="F142" s="20" t="s">
        <v>254</v>
      </c>
      <c r="G142" s="20" t="s">
        <v>255</v>
      </c>
    </row>
    <row r="143" ht="15.75" customHeight="1">
      <c r="A143" s="20" t="s">
        <v>224</v>
      </c>
      <c r="B143" s="20" t="s">
        <v>566</v>
      </c>
      <c r="C143" s="61">
        <v>26.0</v>
      </c>
      <c r="D143" s="20" t="s">
        <v>335</v>
      </c>
      <c r="E143" s="20" t="s">
        <v>567</v>
      </c>
      <c r="F143" s="20" t="s">
        <v>254</v>
      </c>
      <c r="G143" s="20" t="s">
        <v>255</v>
      </c>
    </row>
    <row r="144" ht="15.75" customHeight="1">
      <c r="A144" s="20" t="s">
        <v>225</v>
      </c>
      <c r="B144" s="20" t="s">
        <v>568</v>
      </c>
      <c r="C144" s="61">
        <v>60.0</v>
      </c>
      <c r="D144" s="20" t="s">
        <v>555</v>
      </c>
      <c r="E144" s="20" t="s">
        <v>569</v>
      </c>
      <c r="F144" s="20" t="s">
        <v>254</v>
      </c>
      <c r="G144" s="20" t="s">
        <v>255</v>
      </c>
    </row>
    <row r="145" ht="15.75" customHeight="1">
      <c r="A145" s="20" t="s">
        <v>570</v>
      </c>
      <c r="B145" s="20" t="s">
        <v>571</v>
      </c>
      <c r="C145" s="61">
        <v>24.5</v>
      </c>
      <c r="D145" s="20" t="s">
        <v>335</v>
      </c>
      <c r="E145" s="20" t="s">
        <v>572</v>
      </c>
      <c r="F145" s="20" t="s">
        <v>254</v>
      </c>
      <c r="G145" s="20" t="s">
        <v>255</v>
      </c>
    </row>
    <row r="146" ht="15.75" customHeight="1">
      <c r="A146" s="20" t="s">
        <v>227</v>
      </c>
      <c r="B146" s="20" t="s">
        <v>573</v>
      </c>
      <c r="C146" s="61">
        <v>60.0</v>
      </c>
      <c r="D146" s="20" t="s">
        <v>555</v>
      </c>
      <c r="E146" s="20" t="s">
        <v>574</v>
      </c>
      <c r="F146" s="20" t="s">
        <v>254</v>
      </c>
      <c r="G146" s="20" t="s">
        <v>255</v>
      </c>
    </row>
    <row r="147" ht="15.75" customHeight="1">
      <c r="A147" s="20" t="s">
        <v>228</v>
      </c>
      <c r="B147" s="20" t="s">
        <v>575</v>
      </c>
      <c r="C147" s="61">
        <v>24.5</v>
      </c>
      <c r="D147" s="20" t="s">
        <v>335</v>
      </c>
      <c r="E147" s="20" t="s">
        <v>576</v>
      </c>
      <c r="F147" s="20" t="s">
        <v>254</v>
      </c>
      <c r="G147" s="20" t="s">
        <v>299</v>
      </c>
    </row>
    <row r="148" ht="15.75" customHeight="1">
      <c r="A148" s="20" t="s">
        <v>209</v>
      </c>
      <c r="B148" s="20" t="s">
        <v>577</v>
      </c>
      <c r="C148" s="61">
        <v>66.0</v>
      </c>
      <c r="D148" s="20" t="s">
        <v>527</v>
      </c>
      <c r="E148" s="20" t="s">
        <v>578</v>
      </c>
      <c r="F148" s="20" t="s">
        <v>254</v>
      </c>
      <c r="G148" s="20" t="s">
        <v>255</v>
      </c>
    </row>
    <row r="149" ht="15.75" customHeight="1">
      <c r="A149" s="20" t="s">
        <v>210</v>
      </c>
      <c r="B149" s="20" t="s">
        <v>579</v>
      </c>
      <c r="C149" s="61">
        <v>30.0</v>
      </c>
      <c r="D149" s="20" t="s">
        <v>335</v>
      </c>
      <c r="E149" s="20" t="s">
        <v>580</v>
      </c>
      <c r="F149" s="20" t="s">
        <v>254</v>
      </c>
      <c r="G149" s="20" t="s">
        <v>299</v>
      </c>
    </row>
    <row r="150" ht="15.75" customHeight="1">
      <c r="A150" s="20" t="s">
        <v>211</v>
      </c>
      <c r="B150" s="20" t="s">
        <v>581</v>
      </c>
      <c r="C150" s="61">
        <v>66.0</v>
      </c>
      <c r="D150" s="20" t="s">
        <v>527</v>
      </c>
      <c r="E150" s="20" t="s">
        <v>582</v>
      </c>
      <c r="F150" s="20" t="s">
        <v>254</v>
      </c>
      <c r="G150" s="20" t="s">
        <v>255</v>
      </c>
    </row>
    <row r="151" ht="15.75" customHeight="1">
      <c r="A151" s="20" t="s">
        <v>212</v>
      </c>
      <c r="B151" s="20" t="s">
        <v>583</v>
      </c>
      <c r="C151" s="61">
        <v>30.0</v>
      </c>
      <c r="D151" s="20" t="s">
        <v>335</v>
      </c>
      <c r="E151" s="20" t="s">
        <v>584</v>
      </c>
      <c r="F151" s="20" t="s">
        <v>254</v>
      </c>
      <c r="G151" s="20" t="s">
        <v>299</v>
      </c>
    </row>
    <row r="152" ht="15.75" customHeight="1">
      <c r="A152" s="20" t="s">
        <v>213</v>
      </c>
      <c r="B152" s="20" t="s">
        <v>585</v>
      </c>
      <c r="C152" s="61">
        <v>30.0</v>
      </c>
      <c r="D152" s="20" t="s">
        <v>335</v>
      </c>
      <c r="E152" s="20" t="s">
        <v>586</v>
      </c>
      <c r="F152" s="20" t="s">
        <v>254</v>
      </c>
      <c r="G152" s="20" t="s">
        <v>255</v>
      </c>
    </row>
    <row r="153" ht="15.75" customHeight="1">
      <c r="A153" s="20" t="s">
        <v>587</v>
      </c>
      <c r="B153" s="20" t="s">
        <v>588</v>
      </c>
      <c r="C153" s="61">
        <v>30.0</v>
      </c>
      <c r="D153" s="20" t="s">
        <v>335</v>
      </c>
      <c r="E153" s="20" t="s">
        <v>589</v>
      </c>
      <c r="F153" s="20" t="s">
        <v>254</v>
      </c>
      <c r="G153" s="20" t="s">
        <v>299</v>
      </c>
    </row>
    <row r="154" ht="15.75" customHeight="1">
      <c r="A154" s="20" t="s">
        <v>214</v>
      </c>
      <c r="B154" s="20" t="s">
        <v>590</v>
      </c>
      <c r="C154" s="61">
        <v>66.0</v>
      </c>
      <c r="D154" s="20" t="s">
        <v>527</v>
      </c>
      <c r="E154" s="20" t="s">
        <v>591</v>
      </c>
      <c r="F154" s="20" t="s">
        <v>254</v>
      </c>
      <c r="G154" s="20" t="s">
        <v>255</v>
      </c>
    </row>
    <row r="155" ht="15.75" customHeight="1">
      <c r="A155" s="20" t="s">
        <v>215</v>
      </c>
      <c r="B155" s="20" t="s">
        <v>592</v>
      </c>
      <c r="C155" s="61">
        <v>30.0</v>
      </c>
      <c r="D155" s="20" t="s">
        <v>335</v>
      </c>
      <c r="E155" s="20" t="s">
        <v>593</v>
      </c>
      <c r="F155" s="20" t="s">
        <v>254</v>
      </c>
      <c r="G155" s="20" t="s">
        <v>255</v>
      </c>
    </row>
    <row r="156" ht="15.75" customHeight="1">
      <c r="A156" s="20" t="s">
        <v>216</v>
      </c>
      <c r="B156" s="20" t="s">
        <v>594</v>
      </c>
      <c r="C156" s="61">
        <v>66.0</v>
      </c>
      <c r="D156" s="20" t="s">
        <v>527</v>
      </c>
      <c r="E156" s="20" t="s">
        <v>595</v>
      </c>
      <c r="F156" s="20" t="s">
        <v>254</v>
      </c>
      <c r="G156" s="20" t="s">
        <v>255</v>
      </c>
    </row>
    <row r="157" ht="15.75" customHeight="1">
      <c r="A157" s="20" t="s">
        <v>596</v>
      </c>
      <c r="B157" s="20" t="s">
        <v>597</v>
      </c>
      <c r="C157" s="61">
        <v>30.0</v>
      </c>
      <c r="D157" s="20" t="s">
        <v>321</v>
      </c>
      <c r="E157" s="20" t="s">
        <v>598</v>
      </c>
      <c r="F157" s="20" t="s">
        <v>254</v>
      </c>
      <c r="G157" s="20" t="s">
        <v>255</v>
      </c>
    </row>
    <row r="158" ht="15.75" customHeight="1">
      <c r="A158" s="20" t="s">
        <v>218</v>
      </c>
      <c r="B158" s="20" t="s">
        <v>599</v>
      </c>
      <c r="C158" s="61">
        <v>30.0</v>
      </c>
      <c r="D158" s="20" t="s">
        <v>335</v>
      </c>
      <c r="E158" s="20" t="s">
        <v>600</v>
      </c>
      <c r="F158" s="20" t="s">
        <v>254</v>
      </c>
      <c r="G158" s="20" t="s">
        <v>255</v>
      </c>
    </row>
    <row r="159" ht="15.75" customHeight="1">
      <c r="A159" s="20" t="s">
        <v>219</v>
      </c>
      <c r="B159" s="20" t="s">
        <v>601</v>
      </c>
      <c r="C159" s="61">
        <v>66.0</v>
      </c>
      <c r="D159" s="20" t="s">
        <v>527</v>
      </c>
      <c r="E159" s="20" t="s">
        <v>602</v>
      </c>
      <c r="F159" s="20" t="s">
        <v>254</v>
      </c>
      <c r="G159" s="20" t="s">
        <v>299</v>
      </c>
    </row>
    <row r="160" ht="15.75" customHeight="1">
      <c r="A160" s="20" t="s">
        <v>141</v>
      </c>
      <c r="B160" s="20" t="s">
        <v>603</v>
      </c>
      <c r="C160" s="61">
        <v>60.0</v>
      </c>
      <c r="D160" s="20" t="s">
        <v>269</v>
      </c>
      <c r="E160" s="20" t="s">
        <v>604</v>
      </c>
      <c r="F160" s="20" t="s">
        <v>254</v>
      </c>
      <c r="G160" s="20" t="s">
        <v>255</v>
      </c>
    </row>
    <row r="161" ht="15.75" customHeight="1">
      <c r="A161" s="20" t="s">
        <v>142</v>
      </c>
      <c r="B161" s="20" t="s">
        <v>605</v>
      </c>
      <c r="C161" s="61">
        <v>60.0</v>
      </c>
      <c r="D161" s="20" t="s">
        <v>269</v>
      </c>
      <c r="E161" s="20" t="s">
        <v>606</v>
      </c>
      <c r="F161" s="20" t="s">
        <v>254</v>
      </c>
      <c r="G161" s="20" t="s">
        <v>255</v>
      </c>
    </row>
    <row r="162" ht="15.75" customHeight="1">
      <c r="A162" s="20" t="s">
        <v>143</v>
      </c>
      <c r="B162" s="20" t="s">
        <v>607</v>
      </c>
      <c r="C162" s="61">
        <v>60.0</v>
      </c>
      <c r="D162" s="20" t="s">
        <v>269</v>
      </c>
      <c r="E162" s="20" t="s">
        <v>608</v>
      </c>
      <c r="F162" s="20" t="s">
        <v>254</v>
      </c>
      <c r="G162" s="20" t="s">
        <v>255</v>
      </c>
    </row>
    <row r="163" ht="15.75" customHeight="1">
      <c r="A163" s="20" t="s">
        <v>144</v>
      </c>
      <c r="B163" s="20" t="s">
        <v>609</v>
      </c>
      <c r="C163" s="61">
        <v>72.0</v>
      </c>
      <c r="D163" s="20" t="s">
        <v>252</v>
      </c>
      <c r="E163" s="20" t="s">
        <v>610</v>
      </c>
      <c r="F163" s="20" t="s">
        <v>254</v>
      </c>
      <c r="G163" s="20" t="s">
        <v>255</v>
      </c>
    </row>
    <row r="164" ht="15.75" customHeight="1">
      <c r="A164" s="20" t="s">
        <v>611</v>
      </c>
      <c r="B164" s="20" t="s">
        <v>612</v>
      </c>
      <c r="C164" s="61">
        <v>120.0</v>
      </c>
      <c r="D164" s="20" t="s">
        <v>252</v>
      </c>
      <c r="E164" s="20" t="s">
        <v>613</v>
      </c>
      <c r="F164" s="20" t="s">
        <v>254</v>
      </c>
      <c r="G164" s="20" t="s">
        <v>299</v>
      </c>
    </row>
    <row r="165" ht="15.75" customHeight="1">
      <c r="A165" s="20" t="s">
        <v>156</v>
      </c>
      <c r="B165" s="20" t="s">
        <v>614</v>
      </c>
      <c r="C165" s="61">
        <v>40.0</v>
      </c>
      <c r="D165" s="20" t="s">
        <v>483</v>
      </c>
      <c r="E165" s="20" t="s">
        <v>615</v>
      </c>
      <c r="F165" s="20" t="s">
        <v>254</v>
      </c>
      <c r="G165" s="20" t="s">
        <v>255</v>
      </c>
    </row>
    <row r="166" ht="15.75" customHeight="1">
      <c r="A166" s="20" t="s">
        <v>158</v>
      </c>
      <c r="B166" s="20" t="s">
        <v>616</v>
      </c>
      <c r="C166" s="61">
        <v>40.0</v>
      </c>
      <c r="D166" s="20" t="s">
        <v>483</v>
      </c>
      <c r="E166" s="20" t="s">
        <v>617</v>
      </c>
      <c r="F166" s="20" t="s">
        <v>254</v>
      </c>
      <c r="G166" s="20" t="s">
        <v>255</v>
      </c>
    </row>
    <row r="167" ht="15.75" customHeight="1">
      <c r="A167" s="20" t="s">
        <v>157</v>
      </c>
      <c r="B167" s="20" t="s">
        <v>618</v>
      </c>
      <c r="C167" s="61">
        <v>40.0</v>
      </c>
      <c r="D167" s="20" t="s">
        <v>483</v>
      </c>
      <c r="E167" s="20" t="s">
        <v>619</v>
      </c>
      <c r="F167" s="20" t="s">
        <v>254</v>
      </c>
      <c r="G167" s="20" t="s">
        <v>299</v>
      </c>
    </row>
    <row r="168" ht="15.75" customHeight="1">
      <c r="A168" s="20" t="s">
        <v>159</v>
      </c>
      <c r="B168" s="20" t="s">
        <v>620</v>
      </c>
      <c r="C168" s="61">
        <v>40.0</v>
      </c>
      <c r="D168" s="20" t="s">
        <v>483</v>
      </c>
      <c r="E168" s="20" t="s">
        <v>621</v>
      </c>
      <c r="F168" s="20" t="s">
        <v>254</v>
      </c>
      <c r="G168" s="20" t="s">
        <v>255</v>
      </c>
    </row>
    <row r="169" ht="15.75" customHeight="1">
      <c r="A169" s="20" t="s">
        <v>160</v>
      </c>
      <c r="B169" s="20" t="s">
        <v>622</v>
      </c>
      <c r="C169" s="61">
        <v>40.0</v>
      </c>
      <c r="D169" s="20" t="s">
        <v>483</v>
      </c>
      <c r="E169" s="20" t="s">
        <v>623</v>
      </c>
      <c r="F169" s="20" t="s">
        <v>254</v>
      </c>
      <c r="G169" s="20" t="s">
        <v>255</v>
      </c>
    </row>
    <row r="170" ht="15.75" customHeight="1">
      <c r="A170" s="20" t="s">
        <v>162</v>
      </c>
      <c r="B170" s="20" t="s">
        <v>624</v>
      </c>
      <c r="C170" s="61">
        <v>48.0</v>
      </c>
      <c r="D170" s="20" t="s">
        <v>483</v>
      </c>
      <c r="E170" s="20" t="s">
        <v>625</v>
      </c>
      <c r="F170" s="20" t="s">
        <v>254</v>
      </c>
      <c r="G170" s="20" t="s">
        <v>255</v>
      </c>
    </row>
    <row r="171" ht="15.75" customHeight="1">
      <c r="A171" s="20" t="s">
        <v>161</v>
      </c>
      <c r="B171" s="20" t="s">
        <v>626</v>
      </c>
      <c r="C171" s="61">
        <v>28.0</v>
      </c>
      <c r="D171" s="20" t="s">
        <v>483</v>
      </c>
      <c r="E171" s="20" t="s">
        <v>627</v>
      </c>
      <c r="F171" s="20" t="s">
        <v>254</v>
      </c>
      <c r="G171" s="20" t="s">
        <v>299</v>
      </c>
    </row>
    <row r="172" ht="15.75" customHeight="1">
      <c r="A172" s="20" t="s">
        <v>163</v>
      </c>
      <c r="B172" s="20" t="s">
        <v>628</v>
      </c>
      <c r="C172" s="61">
        <v>43.0</v>
      </c>
      <c r="D172" s="20" t="s">
        <v>629</v>
      </c>
      <c r="E172" s="20" t="s">
        <v>630</v>
      </c>
      <c r="F172" s="20" t="s">
        <v>254</v>
      </c>
      <c r="G172" s="20" t="s">
        <v>255</v>
      </c>
    </row>
    <row r="173" ht="15.75" customHeight="1">
      <c r="A173" s="20" t="s">
        <v>164</v>
      </c>
      <c r="B173" s="20" t="s">
        <v>631</v>
      </c>
      <c r="C173" s="61">
        <v>94.0</v>
      </c>
      <c r="D173" s="20" t="s">
        <v>269</v>
      </c>
      <c r="E173" s="20" t="s">
        <v>632</v>
      </c>
      <c r="F173" s="20" t="s">
        <v>254</v>
      </c>
      <c r="G173" s="20" t="s">
        <v>255</v>
      </c>
    </row>
    <row r="174" ht="15.75" customHeight="1">
      <c r="A174" s="20" t="s">
        <v>165</v>
      </c>
      <c r="B174" s="20" t="s">
        <v>633</v>
      </c>
      <c r="C174" s="61">
        <v>94.0</v>
      </c>
      <c r="D174" s="20" t="s">
        <v>269</v>
      </c>
      <c r="E174" s="20" t="s">
        <v>634</v>
      </c>
      <c r="F174" s="20" t="s">
        <v>254</v>
      </c>
      <c r="G174" s="20" t="s">
        <v>255</v>
      </c>
    </row>
    <row r="175" ht="15.75" customHeight="1">
      <c r="A175" s="20" t="s">
        <v>167</v>
      </c>
      <c r="B175" s="20" t="s">
        <v>635</v>
      </c>
      <c r="C175" s="61">
        <v>94.0</v>
      </c>
      <c r="D175" s="20" t="s">
        <v>269</v>
      </c>
      <c r="E175" s="20" t="s">
        <v>636</v>
      </c>
      <c r="F175" s="20" t="s">
        <v>254</v>
      </c>
      <c r="G175" s="20" t="s">
        <v>255</v>
      </c>
    </row>
    <row r="176" ht="15.75" customHeight="1">
      <c r="A176" s="20" t="s">
        <v>168</v>
      </c>
      <c r="B176" s="20" t="s">
        <v>637</v>
      </c>
      <c r="C176" s="61">
        <v>94.0</v>
      </c>
      <c r="D176" s="20" t="s">
        <v>269</v>
      </c>
      <c r="E176" s="20" t="s">
        <v>638</v>
      </c>
      <c r="F176" s="20" t="s">
        <v>254</v>
      </c>
      <c r="G176" s="20" t="s">
        <v>255</v>
      </c>
    </row>
    <row r="177" ht="15.75" customHeight="1">
      <c r="A177" s="20" t="s">
        <v>169</v>
      </c>
      <c r="B177" s="20" t="s">
        <v>639</v>
      </c>
      <c r="C177" s="61">
        <v>94.0</v>
      </c>
      <c r="D177" s="20" t="s">
        <v>269</v>
      </c>
      <c r="E177" s="20" t="s">
        <v>640</v>
      </c>
      <c r="F177" s="20" t="s">
        <v>254</v>
      </c>
      <c r="G177" s="20" t="s">
        <v>255</v>
      </c>
    </row>
    <row r="178" ht="15.75" customHeight="1">
      <c r="A178" s="20" t="s">
        <v>170</v>
      </c>
      <c r="B178" s="20" t="s">
        <v>641</v>
      </c>
      <c r="C178" s="61">
        <v>94.0</v>
      </c>
      <c r="D178" s="20" t="s">
        <v>269</v>
      </c>
      <c r="E178" s="20" t="s">
        <v>642</v>
      </c>
      <c r="F178" s="20" t="s">
        <v>254</v>
      </c>
      <c r="G178" s="20" t="s">
        <v>255</v>
      </c>
    </row>
    <row r="179" ht="15.75" customHeight="1">
      <c r="A179" s="20" t="s">
        <v>171</v>
      </c>
      <c r="B179" s="20" t="s">
        <v>643</v>
      </c>
      <c r="C179" s="61">
        <v>94.0</v>
      </c>
      <c r="D179" s="20" t="s">
        <v>269</v>
      </c>
      <c r="E179" s="20" t="s">
        <v>644</v>
      </c>
      <c r="F179" s="20" t="s">
        <v>254</v>
      </c>
      <c r="G179" s="20" t="s">
        <v>255</v>
      </c>
    </row>
    <row r="180" ht="15.75" customHeight="1">
      <c r="A180" s="20" t="s">
        <v>172</v>
      </c>
      <c r="B180" s="20" t="s">
        <v>645</v>
      </c>
      <c r="C180" s="61">
        <v>94.0</v>
      </c>
      <c r="D180" s="20" t="s">
        <v>269</v>
      </c>
      <c r="E180" s="20" t="s">
        <v>646</v>
      </c>
      <c r="F180" s="20" t="s">
        <v>254</v>
      </c>
      <c r="G180" s="20" t="s">
        <v>255</v>
      </c>
    </row>
    <row r="181" ht="15.75" customHeight="1">
      <c r="A181" s="20" t="s">
        <v>166</v>
      </c>
      <c r="B181" s="20" t="s">
        <v>647</v>
      </c>
      <c r="C181" s="61">
        <v>94.0</v>
      </c>
      <c r="D181" s="20" t="s">
        <v>269</v>
      </c>
      <c r="E181" s="20" t="s">
        <v>648</v>
      </c>
      <c r="F181" s="20" t="s">
        <v>254</v>
      </c>
      <c r="G181" s="20" t="s">
        <v>255</v>
      </c>
    </row>
    <row r="182" ht="15.75" customHeight="1">
      <c r="A182" s="20" t="s">
        <v>173</v>
      </c>
      <c r="B182" s="20" t="s">
        <v>649</v>
      </c>
      <c r="C182" s="61">
        <v>67.0</v>
      </c>
      <c r="D182" s="20" t="s">
        <v>650</v>
      </c>
      <c r="E182" s="20" t="s">
        <v>630</v>
      </c>
      <c r="F182" s="20" t="s">
        <v>651</v>
      </c>
      <c r="G182" s="20" t="s">
        <v>255</v>
      </c>
    </row>
    <row r="183" ht="15.75" customHeight="1">
      <c r="A183" s="20" t="s">
        <v>652</v>
      </c>
      <c r="B183" s="20" t="s">
        <v>653</v>
      </c>
      <c r="C183" s="61">
        <v>67.0</v>
      </c>
      <c r="D183" s="20" t="s">
        <v>650</v>
      </c>
      <c r="E183" s="20" t="s">
        <v>654</v>
      </c>
      <c r="F183" s="20" t="s">
        <v>254</v>
      </c>
      <c r="G183" s="20" t="s">
        <v>299</v>
      </c>
    </row>
    <row r="184" ht="15.75" customHeight="1">
      <c r="A184" s="20" t="s">
        <v>174</v>
      </c>
      <c r="B184" s="20" t="s">
        <v>655</v>
      </c>
      <c r="C184" s="61">
        <v>60.0</v>
      </c>
      <c r="D184" s="20" t="s">
        <v>269</v>
      </c>
      <c r="E184" s="20" t="s">
        <v>656</v>
      </c>
      <c r="F184" s="20" t="s">
        <v>254</v>
      </c>
      <c r="G184" s="20" t="s">
        <v>255</v>
      </c>
    </row>
    <row r="185" ht="15.75" customHeight="1">
      <c r="A185" s="20" t="s">
        <v>175</v>
      </c>
      <c r="B185" s="20" t="s">
        <v>657</v>
      </c>
      <c r="C185" s="61">
        <v>60.0</v>
      </c>
      <c r="D185" s="20" t="s">
        <v>269</v>
      </c>
      <c r="E185" s="20" t="s">
        <v>658</v>
      </c>
      <c r="F185" s="20" t="s">
        <v>254</v>
      </c>
      <c r="G185" s="20" t="s">
        <v>255</v>
      </c>
    </row>
    <row r="186" ht="15.75" customHeight="1">
      <c r="A186" s="20" t="s">
        <v>176</v>
      </c>
      <c r="B186" s="20" t="s">
        <v>659</v>
      </c>
      <c r="C186" s="61">
        <v>60.0</v>
      </c>
      <c r="D186" s="20" t="s">
        <v>269</v>
      </c>
      <c r="E186" s="20" t="s">
        <v>660</v>
      </c>
      <c r="F186" s="20" t="s">
        <v>254</v>
      </c>
      <c r="G186" s="20" t="s">
        <v>519</v>
      </c>
    </row>
    <row r="187" ht="15.75" customHeight="1">
      <c r="A187" s="20" t="s">
        <v>177</v>
      </c>
      <c r="B187" s="20" t="s">
        <v>661</v>
      </c>
      <c r="C187" s="61">
        <v>60.0</v>
      </c>
      <c r="D187" s="20" t="s">
        <v>269</v>
      </c>
      <c r="E187" s="20" t="s">
        <v>662</v>
      </c>
      <c r="F187" s="20" t="s">
        <v>254</v>
      </c>
      <c r="G187" s="20" t="s">
        <v>255</v>
      </c>
    </row>
    <row r="188" ht="15.75" customHeight="1">
      <c r="A188" s="20" t="s">
        <v>178</v>
      </c>
      <c r="B188" s="20" t="s">
        <v>663</v>
      </c>
      <c r="C188" s="61">
        <v>96.0</v>
      </c>
      <c r="D188" s="20" t="s">
        <v>321</v>
      </c>
      <c r="E188" s="20" t="s">
        <v>664</v>
      </c>
      <c r="F188" s="20" t="s">
        <v>651</v>
      </c>
      <c r="G188" s="20" t="s">
        <v>255</v>
      </c>
    </row>
    <row r="189" ht="15.75" customHeight="1">
      <c r="A189" s="20" t="s">
        <v>665</v>
      </c>
      <c r="B189" s="20" t="s">
        <v>666</v>
      </c>
      <c r="C189" s="61">
        <v>96.0</v>
      </c>
      <c r="D189" s="20" t="s">
        <v>321</v>
      </c>
      <c r="E189" s="20" t="s">
        <v>357</v>
      </c>
      <c r="F189" s="20" t="s">
        <v>254</v>
      </c>
      <c r="G189" s="20" t="s">
        <v>255</v>
      </c>
    </row>
    <row r="190" ht="15.75" customHeight="1">
      <c r="A190" s="20" t="s">
        <v>179</v>
      </c>
      <c r="B190" s="20" t="s">
        <v>667</v>
      </c>
      <c r="C190" s="61">
        <v>96.0</v>
      </c>
      <c r="D190" s="20" t="s">
        <v>321</v>
      </c>
      <c r="E190" s="20" t="s">
        <v>668</v>
      </c>
      <c r="F190" s="20" t="s">
        <v>651</v>
      </c>
      <c r="G190" s="20" t="s">
        <v>255</v>
      </c>
    </row>
    <row r="191" ht="15.75" customHeight="1">
      <c r="A191" s="20" t="s">
        <v>180</v>
      </c>
      <c r="B191" s="20" t="s">
        <v>669</v>
      </c>
      <c r="C191" s="61">
        <v>96.0</v>
      </c>
      <c r="D191" s="20" t="s">
        <v>321</v>
      </c>
      <c r="E191" s="20" t="s">
        <v>670</v>
      </c>
      <c r="F191" s="20" t="s">
        <v>651</v>
      </c>
      <c r="G191" s="20" t="s">
        <v>255</v>
      </c>
    </row>
    <row r="192" ht="15.75" customHeight="1">
      <c r="A192" s="20" t="s">
        <v>181</v>
      </c>
      <c r="B192" s="20" t="s">
        <v>671</v>
      </c>
      <c r="C192" s="61">
        <v>110.0</v>
      </c>
      <c r="D192" s="20" t="s">
        <v>483</v>
      </c>
      <c r="E192" s="20" t="s">
        <v>672</v>
      </c>
      <c r="F192" s="20" t="s">
        <v>254</v>
      </c>
      <c r="G192" s="20" t="s">
        <v>255</v>
      </c>
    </row>
    <row r="193" ht="15.75" customHeight="1">
      <c r="A193" s="20" t="s">
        <v>182</v>
      </c>
      <c r="B193" s="20" t="s">
        <v>673</v>
      </c>
      <c r="C193" s="61">
        <v>148.0</v>
      </c>
      <c r="D193" s="20" t="s">
        <v>483</v>
      </c>
      <c r="E193" s="20" t="s">
        <v>674</v>
      </c>
      <c r="F193" s="20" t="s">
        <v>254</v>
      </c>
      <c r="G193" s="20" t="s">
        <v>255</v>
      </c>
    </row>
    <row r="194" ht="15.75" customHeight="1">
      <c r="A194" s="20" t="s">
        <v>675</v>
      </c>
      <c r="B194" s="20" t="s">
        <v>676</v>
      </c>
      <c r="C194" s="61">
        <v>80.0</v>
      </c>
      <c r="D194" s="20" t="s">
        <v>269</v>
      </c>
      <c r="E194" s="20" t="s">
        <v>677</v>
      </c>
      <c r="F194" s="20" t="s">
        <v>254</v>
      </c>
      <c r="G194" s="20" t="s">
        <v>299</v>
      </c>
    </row>
    <row r="195" ht="15.75" customHeight="1">
      <c r="A195" s="20" t="s">
        <v>678</v>
      </c>
      <c r="B195" s="20" t="s">
        <v>679</v>
      </c>
      <c r="C195" s="61">
        <v>64.0</v>
      </c>
      <c r="D195" s="20" t="s">
        <v>252</v>
      </c>
      <c r="E195" s="20" t="s">
        <v>680</v>
      </c>
      <c r="F195" s="20" t="s">
        <v>254</v>
      </c>
      <c r="G195" s="20" t="s">
        <v>299</v>
      </c>
    </row>
    <row r="196" ht="15.75" customHeight="1">
      <c r="A196" s="20" t="s">
        <v>681</v>
      </c>
      <c r="B196" s="20" t="s">
        <v>682</v>
      </c>
      <c r="C196" s="61">
        <v>64.0</v>
      </c>
      <c r="D196" s="20" t="s">
        <v>252</v>
      </c>
      <c r="E196" s="20" t="s">
        <v>683</v>
      </c>
      <c r="F196" s="20" t="s">
        <v>254</v>
      </c>
      <c r="G196" s="20" t="s">
        <v>299</v>
      </c>
    </row>
    <row r="197" ht="15.75" customHeight="1">
      <c r="A197" s="20" t="s">
        <v>189</v>
      </c>
      <c r="B197" s="20" t="s">
        <v>684</v>
      </c>
      <c r="C197" s="61">
        <v>80.0</v>
      </c>
      <c r="D197" s="20" t="s">
        <v>483</v>
      </c>
      <c r="E197" s="20" t="s">
        <v>685</v>
      </c>
      <c r="F197" s="20" t="s">
        <v>254</v>
      </c>
      <c r="G197" s="20" t="s">
        <v>255</v>
      </c>
    </row>
    <row r="198" ht="15.75" customHeight="1">
      <c r="A198" s="20" t="s">
        <v>190</v>
      </c>
      <c r="B198" s="20" t="s">
        <v>686</v>
      </c>
      <c r="C198" s="61">
        <v>80.0</v>
      </c>
      <c r="D198" s="20" t="s">
        <v>483</v>
      </c>
      <c r="E198" s="20" t="s">
        <v>687</v>
      </c>
      <c r="F198" s="20" t="s">
        <v>254</v>
      </c>
      <c r="G198" s="20" t="s">
        <v>255</v>
      </c>
    </row>
    <row r="199" ht="15.75" customHeight="1">
      <c r="A199" s="20" t="s">
        <v>191</v>
      </c>
      <c r="B199" s="20" t="s">
        <v>688</v>
      </c>
      <c r="C199" s="61">
        <v>80.0</v>
      </c>
      <c r="D199" s="20" t="s">
        <v>483</v>
      </c>
      <c r="E199" s="20" t="s">
        <v>689</v>
      </c>
      <c r="F199" s="20" t="s">
        <v>254</v>
      </c>
      <c r="G199" s="20" t="s">
        <v>255</v>
      </c>
    </row>
    <row r="200" ht="15.75" customHeight="1">
      <c r="A200" s="20" t="s">
        <v>192</v>
      </c>
      <c r="B200" s="20" t="s">
        <v>690</v>
      </c>
      <c r="C200" s="61">
        <v>80.0</v>
      </c>
      <c r="D200" s="20" t="s">
        <v>483</v>
      </c>
      <c r="E200" s="20" t="s">
        <v>691</v>
      </c>
      <c r="F200" s="20" t="s">
        <v>254</v>
      </c>
      <c r="G200" s="20" t="s">
        <v>255</v>
      </c>
    </row>
    <row r="201" ht="15.75" customHeight="1">
      <c r="A201" s="20" t="s">
        <v>194</v>
      </c>
      <c r="B201" s="20" t="s">
        <v>692</v>
      </c>
      <c r="C201" s="61">
        <v>80.0</v>
      </c>
      <c r="D201" s="20" t="s">
        <v>321</v>
      </c>
      <c r="E201" s="20" t="s">
        <v>693</v>
      </c>
      <c r="F201" s="20" t="s">
        <v>254</v>
      </c>
      <c r="G201" s="20" t="s">
        <v>255</v>
      </c>
    </row>
    <row r="202" ht="15.75" customHeight="1">
      <c r="A202" s="20" t="s">
        <v>195</v>
      </c>
      <c r="B202" s="20" t="s">
        <v>694</v>
      </c>
      <c r="C202" s="61">
        <v>46.0</v>
      </c>
      <c r="D202" s="20" t="s">
        <v>483</v>
      </c>
      <c r="E202" s="20" t="s">
        <v>695</v>
      </c>
      <c r="F202" s="20" t="s">
        <v>651</v>
      </c>
      <c r="G202" s="20" t="s">
        <v>255</v>
      </c>
    </row>
    <row r="203" ht="15.75" customHeight="1">
      <c r="A203" s="20" t="s">
        <v>196</v>
      </c>
      <c r="B203" s="20" t="s">
        <v>696</v>
      </c>
      <c r="C203" s="61">
        <v>46.0</v>
      </c>
      <c r="D203" s="20" t="s">
        <v>483</v>
      </c>
      <c r="E203" s="20" t="s">
        <v>697</v>
      </c>
      <c r="F203" s="20" t="s">
        <v>254</v>
      </c>
      <c r="G203" s="20" t="s">
        <v>255</v>
      </c>
    </row>
    <row r="204" ht="15.75" customHeight="1">
      <c r="A204" s="20" t="s">
        <v>193</v>
      </c>
      <c r="B204" s="20" t="s">
        <v>698</v>
      </c>
      <c r="C204" s="61">
        <v>80.0</v>
      </c>
      <c r="D204" s="20" t="s">
        <v>483</v>
      </c>
      <c r="E204" s="20" t="s">
        <v>699</v>
      </c>
      <c r="F204" s="20" t="s">
        <v>254</v>
      </c>
      <c r="G204" s="20" t="s">
        <v>255</v>
      </c>
    </row>
    <row r="205" ht="15.75" customHeight="1">
      <c r="A205" s="20" t="s">
        <v>197</v>
      </c>
      <c r="B205" s="20" t="s">
        <v>700</v>
      </c>
      <c r="C205" s="61">
        <v>45.0</v>
      </c>
      <c r="D205" s="20" t="s">
        <v>324</v>
      </c>
      <c r="E205" s="20" t="s">
        <v>701</v>
      </c>
      <c r="F205" s="20" t="s">
        <v>254</v>
      </c>
      <c r="G205" s="20" t="s">
        <v>255</v>
      </c>
    </row>
    <row r="206" ht="15.75" customHeight="1">
      <c r="A206" s="20" t="s">
        <v>198</v>
      </c>
      <c r="B206" s="20" t="s">
        <v>702</v>
      </c>
      <c r="C206" s="61">
        <v>45.0</v>
      </c>
      <c r="D206" s="20" t="s">
        <v>324</v>
      </c>
      <c r="E206" s="20" t="s">
        <v>689</v>
      </c>
      <c r="F206" s="20" t="s">
        <v>254</v>
      </c>
      <c r="G206" s="20" t="s">
        <v>255</v>
      </c>
    </row>
    <row r="207" ht="15.75" customHeight="1">
      <c r="A207" s="20" t="s">
        <v>199</v>
      </c>
      <c r="B207" s="20" t="s">
        <v>703</v>
      </c>
      <c r="C207" s="61">
        <v>45.0</v>
      </c>
      <c r="D207" s="20" t="s">
        <v>324</v>
      </c>
      <c r="E207" s="20" t="s">
        <v>704</v>
      </c>
      <c r="F207" s="20" t="s">
        <v>254</v>
      </c>
      <c r="G207" s="20" t="s">
        <v>255</v>
      </c>
    </row>
    <row r="208" ht="15.75" customHeight="1">
      <c r="A208" s="20" t="s">
        <v>184</v>
      </c>
      <c r="B208" s="20" t="s">
        <v>705</v>
      </c>
      <c r="C208" s="61">
        <v>94.0</v>
      </c>
      <c r="D208" s="20" t="s">
        <v>252</v>
      </c>
      <c r="E208" s="20" t="s">
        <v>706</v>
      </c>
      <c r="F208" s="20" t="s">
        <v>254</v>
      </c>
      <c r="G208" s="20" t="s">
        <v>255</v>
      </c>
    </row>
    <row r="209" ht="15.75" customHeight="1">
      <c r="A209" s="20" t="s">
        <v>185</v>
      </c>
      <c r="B209" s="20" t="s">
        <v>707</v>
      </c>
      <c r="C209" s="61">
        <v>110.0</v>
      </c>
      <c r="D209" s="20" t="s">
        <v>269</v>
      </c>
      <c r="E209" s="20" t="s">
        <v>708</v>
      </c>
      <c r="F209" s="20" t="s">
        <v>254</v>
      </c>
      <c r="G209" s="20" t="s">
        <v>255</v>
      </c>
    </row>
    <row r="210" ht="15.75" customHeight="1">
      <c r="A210" s="20" t="s">
        <v>186</v>
      </c>
      <c r="B210" s="20" t="s">
        <v>709</v>
      </c>
      <c r="C210" s="61">
        <v>111.0</v>
      </c>
      <c r="D210" s="20" t="s">
        <v>269</v>
      </c>
      <c r="E210" s="20" t="s">
        <v>710</v>
      </c>
      <c r="F210" s="20" t="s">
        <v>254</v>
      </c>
      <c r="G210" s="20" t="s">
        <v>299</v>
      </c>
    </row>
    <row r="211" ht="15.75" customHeight="1">
      <c r="A211" s="20" t="s">
        <v>187</v>
      </c>
      <c r="B211" s="20" t="s">
        <v>711</v>
      </c>
      <c r="C211" s="61">
        <v>102.0</v>
      </c>
      <c r="D211" s="20" t="s">
        <v>269</v>
      </c>
      <c r="E211" s="20" t="s">
        <v>357</v>
      </c>
      <c r="F211" s="20" t="s">
        <v>254</v>
      </c>
      <c r="G211" s="20" t="s">
        <v>255</v>
      </c>
    </row>
    <row r="212" ht="15.75" customHeight="1">
      <c r="A212" s="20" t="s">
        <v>201</v>
      </c>
      <c r="B212" s="20" t="s">
        <v>712</v>
      </c>
      <c r="C212" s="61">
        <v>30.9</v>
      </c>
      <c r="D212" s="20" t="s">
        <v>324</v>
      </c>
      <c r="E212" s="20" t="s">
        <v>713</v>
      </c>
      <c r="F212" s="20" t="s">
        <v>254</v>
      </c>
      <c r="G212" s="20" t="s">
        <v>255</v>
      </c>
    </row>
    <row r="213" ht="15.75" customHeight="1">
      <c r="A213" s="20" t="s">
        <v>207</v>
      </c>
      <c r="B213" s="20" t="s">
        <v>714</v>
      </c>
      <c r="C213" s="61">
        <v>30.9</v>
      </c>
      <c r="D213" s="20" t="s">
        <v>324</v>
      </c>
      <c r="E213" s="20" t="s">
        <v>715</v>
      </c>
      <c r="F213" s="20" t="s">
        <v>254</v>
      </c>
      <c r="G213" s="20" t="s">
        <v>255</v>
      </c>
    </row>
    <row r="214" ht="15.75" customHeight="1">
      <c r="A214" s="20" t="s">
        <v>202</v>
      </c>
      <c r="B214" s="20" t="s">
        <v>716</v>
      </c>
      <c r="C214" s="61">
        <v>30.9</v>
      </c>
      <c r="D214" s="20" t="s">
        <v>324</v>
      </c>
      <c r="E214" s="20" t="s">
        <v>717</v>
      </c>
      <c r="F214" s="20" t="s">
        <v>254</v>
      </c>
      <c r="G214" s="20" t="s">
        <v>255</v>
      </c>
    </row>
    <row r="215" ht="15.75" customHeight="1">
      <c r="A215" s="20" t="s">
        <v>203</v>
      </c>
      <c r="B215" s="20" t="s">
        <v>718</v>
      </c>
      <c r="C215" s="61">
        <v>30.9</v>
      </c>
      <c r="D215" s="20" t="s">
        <v>324</v>
      </c>
      <c r="E215" s="20" t="s">
        <v>719</v>
      </c>
      <c r="F215" s="20" t="s">
        <v>254</v>
      </c>
      <c r="G215" s="20" t="s">
        <v>255</v>
      </c>
    </row>
    <row r="216" ht="15.75" customHeight="1">
      <c r="A216" s="20" t="s">
        <v>204</v>
      </c>
      <c r="B216" s="20" t="s">
        <v>720</v>
      </c>
      <c r="C216" s="61">
        <v>30.9</v>
      </c>
      <c r="D216" s="20" t="s">
        <v>324</v>
      </c>
      <c r="E216" s="20" t="s">
        <v>721</v>
      </c>
      <c r="F216" s="20" t="s">
        <v>254</v>
      </c>
      <c r="G216" s="20" t="s">
        <v>255</v>
      </c>
    </row>
    <row r="217" ht="15.75" customHeight="1">
      <c r="A217" s="20" t="s">
        <v>206</v>
      </c>
      <c r="B217" s="20" t="s">
        <v>722</v>
      </c>
      <c r="C217" s="61">
        <v>30.9</v>
      </c>
      <c r="D217" s="20" t="s">
        <v>324</v>
      </c>
      <c r="E217" s="20" t="s">
        <v>723</v>
      </c>
      <c r="F217" s="20" t="s">
        <v>254</v>
      </c>
      <c r="G217" s="20" t="s">
        <v>255</v>
      </c>
    </row>
    <row r="218" ht="15.75" customHeight="1">
      <c r="A218" s="20" t="s">
        <v>205</v>
      </c>
      <c r="B218" s="20" t="s">
        <v>724</v>
      </c>
      <c r="C218" s="61">
        <v>33.2</v>
      </c>
      <c r="D218" s="20" t="s">
        <v>324</v>
      </c>
      <c r="E218" s="20" t="s">
        <v>725</v>
      </c>
      <c r="F218" s="20" t="s">
        <v>254</v>
      </c>
      <c r="G218" s="20" t="s">
        <v>255</v>
      </c>
    </row>
    <row r="219" ht="15.75" customHeight="1">
      <c r="A219" s="20" t="s">
        <v>146</v>
      </c>
      <c r="B219" s="20" t="s">
        <v>726</v>
      </c>
      <c r="C219" s="61">
        <v>39.0</v>
      </c>
      <c r="D219" s="20" t="s">
        <v>252</v>
      </c>
      <c r="E219" s="20" t="s">
        <v>727</v>
      </c>
      <c r="F219" s="20" t="s">
        <v>254</v>
      </c>
      <c r="G219" s="20" t="s">
        <v>255</v>
      </c>
    </row>
    <row r="220" ht="15.75" customHeight="1">
      <c r="A220" s="20" t="s">
        <v>147</v>
      </c>
      <c r="B220" s="20" t="s">
        <v>728</v>
      </c>
      <c r="C220" s="61">
        <v>36.0</v>
      </c>
      <c r="D220" s="20" t="s">
        <v>252</v>
      </c>
      <c r="E220" s="20" t="s">
        <v>729</v>
      </c>
      <c r="F220" s="20" t="s">
        <v>254</v>
      </c>
      <c r="G220" s="20" t="s">
        <v>255</v>
      </c>
    </row>
    <row r="221" ht="15.75" customHeight="1">
      <c r="A221" s="20" t="s">
        <v>148</v>
      </c>
      <c r="B221" s="20" t="s">
        <v>730</v>
      </c>
      <c r="C221" s="61">
        <v>36.0</v>
      </c>
      <c r="D221" s="20" t="s">
        <v>252</v>
      </c>
      <c r="E221" s="20" t="s">
        <v>731</v>
      </c>
      <c r="F221" s="20" t="s">
        <v>254</v>
      </c>
      <c r="G221" s="20" t="s">
        <v>255</v>
      </c>
    </row>
    <row r="222" ht="15.75" customHeight="1">
      <c r="A222" s="20" t="s">
        <v>149</v>
      </c>
      <c r="B222" s="20" t="s">
        <v>732</v>
      </c>
      <c r="C222" s="61">
        <v>36.0</v>
      </c>
      <c r="D222" s="20" t="s">
        <v>252</v>
      </c>
      <c r="E222" s="20" t="s">
        <v>733</v>
      </c>
      <c r="F222" s="20" t="s">
        <v>254</v>
      </c>
      <c r="G222" s="20" t="s">
        <v>255</v>
      </c>
    </row>
    <row r="223" ht="15.75" customHeight="1">
      <c r="A223" s="20" t="s">
        <v>734</v>
      </c>
      <c r="B223" s="20" t="s">
        <v>735</v>
      </c>
      <c r="C223" s="61">
        <v>36.0</v>
      </c>
      <c r="D223" s="20" t="s">
        <v>252</v>
      </c>
      <c r="E223" s="20" t="s">
        <v>736</v>
      </c>
      <c r="F223" s="20" t="s">
        <v>254</v>
      </c>
      <c r="G223" s="20" t="s">
        <v>299</v>
      </c>
    </row>
    <row r="224" ht="15.75" customHeight="1">
      <c r="A224" s="20" t="s">
        <v>150</v>
      </c>
      <c r="B224" s="20" t="s">
        <v>737</v>
      </c>
      <c r="C224" s="61">
        <v>36.0</v>
      </c>
      <c r="D224" s="20" t="s">
        <v>252</v>
      </c>
      <c r="E224" s="20" t="s">
        <v>738</v>
      </c>
      <c r="F224" s="20" t="s">
        <v>254</v>
      </c>
      <c r="G224" s="20" t="s">
        <v>255</v>
      </c>
    </row>
    <row r="225" ht="15.75" customHeight="1">
      <c r="A225" s="20" t="s">
        <v>151</v>
      </c>
      <c r="B225" s="20" t="s">
        <v>739</v>
      </c>
      <c r="C225" s="61">
        <v>36.0</v>
      </c>
      <c r="D225" s="20" t="s">
        <v>252</v>
      </c>
      <c r="E225" s="20" t="s">
        <v>740</v>
      </c>
      <c r="F225" s="20" t="s">
        <v>254</v>
      </c>
      <c r="G225" s="20" t="s">
        <v>255</v>
      </c>
    </row>
    <row r="226" ht="15.75" customHeight="1">
      <c r="A226" s="20" t="s">
        <v>152</v>
      </c>
      <c r="B226" s="20" t="s">
        <v>741</v>
      </c>
      <c r="C226" s="61">
        <v>36.0</v>
      </c>
      <c r="D226" s="20" t="s">
        <v>252</v>
      </c>
      <c r="E226" s="20" t="s">
        <v>742</v>
      </c>
      <c r="F226" s="20" t="s">
        <v>254</v>
      </c>
      <c r="G226" s="20" t="s">
        <v>255</v>
      </c>
    </row>
    <row r="227" ht="15.75" customHeight="1">
      <c r="A227" s="20" t="s">
        <v>153</v>
      </c>
      <c r="B227" s="20" t="s">
        <v>743</v>
      </c>
      <c r="C227" s="61">
        <v>36.0</v>
      </c>
      <c r="D227" s="20" t="s">
        <v>252</v>
      </c>
      <c r="E227" s="20" t="s">
        <v>744</v>
      </c>
      <c r="F227" s="20" t="s">
        <v>254</v>
      </c>
      <c r="G227" s="20" t="s">
        <v>255</v>
      </c>
    </row>
    <row r="228" ht="15.75" customHeight="1">
      <c r="A228" s="20" t="s">
        <v>154</v>
      </c>
      <c r="B228" s="20" t="s">
        <v>745</v>
      </c>
      <c r="C228" s="61">
        <v>39.0</v>
      </c>
      <c r="D228" s="20" t="s">
        <v>252</v>
      </c>
      <c r="E228" s="20" t="s">
        <v>746</v>
      </c>
      <c r="F228" s="20" t="s">
        <v>254</v>
      </c>
      <c r="G228" s="20" t="s">
        <v>255</v>
      </c>
    </row>
    <row r="229" ht="15.75" customHeight="1">
      <c r="A229" s="20" t="s">
        <v>230</v>
      </c>
      <c r="B229" s="20" t="s">
        <v>747</v>
      </c>
      <c r="C229" s="61">
        <v>33.0</v>
      </c>
      <c r="D229" s="20" t="s">
        <v>748</v>
      </c>
      <c r="E229" s="20" t="s">
        <v>749</v>
      </c>
      <c r="F229" s="20" t="s">
        <v>254</v>
      </c>
      <c r="G229" s="20" t="s">
        <v>255</v>
      </c>
    </row>
    <row r="230" ht="15.75" customHeight="1">
      <c r="A230" s="20" t="s">
        <v>231</v>
      </c>
      <c r="B230" s="20" t="s">
        <v>750</v>
      </c>
      <c r="C230" s="61">
        <v>39.0</v>
      </c>
      <c r="D230" s="20" t="s">
        <v>751</v>
      </c>
      <c r="E230" s="20" t="s">
        <v>752</v>
      </c>
      <c r="F230" s="20" t="s">
        <v>254</v>
      </c>
      <c r="G230" s="20" t="s">
        <v>519</v>
      </c>
    </row>
    <row r="231" ht="15.75" customHeight="1">
      <c r="A231" s="20" t="s">
        <v>232</v>
      </c>
      <c r="B231" s="20" t="s">
        <v>753</v>
      </c>
      <c r="C231" s="61">
        <v>27.0</v>
      </c>
      <c r="D231" s="20" t="s">
        <v>252</v>
      </c>
      <c r="E231" s="20" t="s">
        <v>754</v>
      </c>
      <c r="F231" s="20" t="s">
        <v>254</v>
      </c>
      <c r="G231" s="20" t="s">
        <v>519</v>
      </c>
    </row>
    <row r="232" ht="15.75" customHeight="1">
      <c r="A232" s="20" t="s">
        <v>233</v>
      </c>
      <c r="B232" s="20" t="s">
        <v>755</v>
      </c>
      <c r="C232" s="61">
        <v>39.0</v>
      </c>
      <c r="D232" s="20" t="s">
        <v>751</v>
      </c>
      <c r="E232" s="20" t="s">
        <v>756</v>
      </c>
      <c r="F232" s="20" t="s">
        <v>254</v>
      </c>
      <c r="G232" s="20" t="s">
        <v>255</v>
      </c>
    </row>
    <row r="233" ht="15.75" customHeight="1">
      <c r="A233" s="20" t="s">
        <v>234</v>
      </c>
      <c r="B233" s="20" t="s">
        <v>757</v>
      </c>
      <c r="C233" s="61">
        <v>27.0</v>
      </c>
      <c r="D233" s="20" t="s">
        <v>252</v>
      </c>
      <c r="E233" s="20" t="s">
        <v>758</v>
      </c>
      <c r="F233" s="20" t="s">
        <v>254</v>
      </c>
      <c r="G233" s="20" t="s">
        <v>255</v>
      </c>
    </row>
    <row r="234" ht="15.75" customHeight="1">
      <c r="A234" s="20" t="s">
        <v>235</v>
      </c>
      <c r="B234" s="20" t="s">
        <v>759</v>
      </c>
      <c r="C234" s="61">
        <v>36.0</v>
      </c>
      <c r="D234" s="20" t="s">
        <v>269</v>
      </c>
      <c r="E234" s="20" t="s">
        <v>760</v>
      </c>
      <c r="F234" s="20" t="s">
        <v>254</v>
      </c>
      <c r="G234" s="20" t="s">
        <v>255</v>
      </c>
    </row>
    <row r="235" ht="15.75" customHeight="1">
      <c r="A235" s="20" t="s">
        <v>237</v>
      </c>
      <c r="B235" s="20" t="s">
        <v>761</v>
      </c>
      <c r="C235" s="61">
        <v>24.0</v>
      </c>
      <c r="D235" s="20" t="s">
        <v>269</v>
      </c>
      <c r="E235" s="20" t="s">
        <v>762</v>
      </c>
      <c r="F235" s="20" t="s">
        <v>254</v>
      </c>
      <c r="G235" s="20" t="s">
        <v>255</v>
      </c>
    </row>
    <row r="236" ht="15.75" customHeight="1">
      <c r="A236" s="20" t="s">
        <v>238</v>
      </c>
      <c r="B236" s="20" t="s">
        <v>763</v>
      </c>
      <c r="C236" s="61">
        <v>68.0</v>
      </c>
      <c r="D236" s="20" t="s">
        <v>269</v>
      </c>
      <c r="E236" s="20" t="s">
        <v>764</v>
      </c>
      <c r="F236" s="20" t="s">
        <v>254</v>
      </c>
      <c r="G236" s="20" t="s">
        <v>255</v>
      </c>
    </row>
    <row r="237" ht="15.75" customHeight="1">
      <c r="A237" s="20" t="s">
        <v>240</v>
      </c>
      <c r="B237" s="20" t="s">
        <v>765</v>
      </c>
      <c r="C237" s="61">
        <v>18.0</v>
      </c>
      <c r="D237" s="20" t="s">
        <v>547</v>
      </c>
      <c r="E237" s="20" t="s">
        <v>766</v>
      </c>
      <c r="F237" s="20" t="s">
        <v>254</v>
      </c>
      <c r="G237" s="20" t="s">
        <v>299</v>
      </c>
    </row>
    <row r="238" ht="15.75" customHeight="1">
      <c r="A238" s="20" t="s">
        <v>241</v>
      </c>
      <c r="B238" s="20" t="s">
        <v>767</v>
      </c>
      <c r="C238" s="61">
        <v>18.0</v>
      </c>
      <c r="D238" s="20" t="s">
        <v>547</v>
      </c>
      <c r="E238" s="20" t="s">
        <v>768</v>
      </c>
      <c r="F238" s="20" t="s">
        <v>254</v>
      </c>
      <c r="G238" s="20" t="s">
        <v>299</v>
      </c>
    </row>
    <row r="239" ht="15.75" customHeight="1">
      <c r="A239" s="20" t="s">
        <v>242</v>
      </c>
      <c r="B239" s="20" t="s">
        <v>769</v>
      </c>
      <c r="C239" s="61">
        <v>18.0</v>
      </c>
      <c r="D239" s="20" t="s">
        <v>547</v>
      </c>
      <c r="E239" s="20" t="s">
        <v>770</v>
      </c>
      <c r="F239" s="20" t="s">
        <v>254</v>
      </c>
      <c r="G239" s="20" t="s">
        <v>299</v>
      </c>
    </row>
    <row r="240" ht="15.75" customHeight="1">
      <c r="A240" s="20" t="s">
        <v>243</v>
      </c>
      <c r="B240" s="20" t="s">
        <v>771</v>
      </c>
      <c r="C240" s="61">
        <v>18.0</v>
      </c>
      <c r="D240" s="20" t="s">
        <v>547</v>
      </c>
      <c r="E240" s="20" t="s">
        <v>772</v>
      </c>
      <c r="F240" s="20" t="s">
        <v>254</v>
      </c>
      <c r="G240" s="20" t="s">
        <v>299</v>
      </c>
    </row>
    <row r="241" ht="15.75" customHeight="1">
      <c r="A241" s="20" t="s">
        <v>244</v>
      </c>
      <c r="B241" s="20" t="s">
        <v>773</v>
      </c>
      <c r="C241" s="61">
        <v>18.0</v>
      </c>
      <c r="D241" s="20" t="s">
        <v>547</v>
      </c>
      <c r="E241" s="20" t="s">
        <v>774</v>
      </c>
      <c r="F241" s="20" t="s">
        <v>254</v>
      </c>
      <c r="G241" s="20" t="s">
        <v>299</v>
      </c>
    </row>
    <row r="242" ht="15.75" customHeight="1">
      <c r="A242" s="20" t="s">
        <v>245</v>
      </c>
      <c r="B242" s="20" t="s">
        <v>775</v>
      </c>
      <c r="C242" s="61">
        <v>18.0</v>
      </c>
      <c r="D242" s="20" t="s">
        <v>547</v>
      </c>
      <c r="E242" s="20" t="s">
        <v>776</v>
      </c>
      <c r="F242" s="20" t="s">
        <v>254</v>
      </c>
      <c r="G242" s="20" t="s">
        <v>299</v>
      </c>
    </row>
    <row r="243" ht="15.75" customHeight="1">
      <c r="A243" s="20" t="s">
        <v>777</v>
      </c>
      <c r="B243" s="20" t="s">
        <v>778</v>
      </c>
      <c r="C243" s="61">
        <v>18.0</v>
      </c>
      <c r="D243" s="20" t="s">
        <v>252</v>
      </c>
      <c r="E243" s="20" t="s">
        <v>779</v>
      </c>
      <c r="F243" s="20" t="s">
        <v>254</v>
      </c>
      <c r="G243" s="20" t="s">
        <v>299</v>
      </c>
    </row>
    <row r="244" ht="15.75" customHeight="1">
      <c r="A244" s="20" t="s">
        <v>780</v>
      </c>
      <c r="B244" s="20" t="s">
        <v>781</v>
      </c>
      <c r="C244" s="61">
        <v>2.0</v>
      </c>
      <c r="D244" s="20" t="s">
        <v>459</v>
      </c>
      <c r="E244" s="20"/>
      <c r="F244" s="20" t="s">
        <v>254</v>
      </c>
      <c r="G244" s="20" t="s">
        <v>299</v>
      </c>
    </row>
    <row r="245" ht="15.75" customHeight="1">
      <c r="A245" s="20" t="s">
        <v>782</v>
      </c>
      <c r="B245" s="20" t="s">
        <v>783</v>
      </c>
      <c r="C245" s="61">
        <v>9.95</v>
      </c>
      <c r="D245" s="20" t="s">
        <v>459</v>
      </c>
      <c r="E245" s="20"/>
      <c r="F245" s="20" t="s">
        <v>254</v>
      </c>
      <c r="G245" s="20" t="s">
        <v>299</v>
      </c>
    </row>
    <row r="246" ht="15.75" customHeight="1">
      <c r="A246" s="20" t="s">
        <v>784</v>
      </c>
      <c r="B246" s="20" t="s">
        <v>785</v>
      </c>
      <c r="C246" s="61">
        <v>1.75</v>
      </c>
      <c r="D246" s="20" t="s">
        <v>459</v>
      </c>
      <c r="E246" s="20"/>
      <c r="F246" s="20" t="s">
        <v>254</v>
      </c>
      <c r="G246" s="20" t="s">
        <v>255</v>
      </c>
    </row>
    <row r="247" ht="15.75" customHeight="1">
      <c r="A247" s="20" t="s">
        <v>786</v>
      </c>
      <c r="B247" s="20" t="s">
        <v>787</v>
      </c>
      <c r="C247" s="61">
        <v>2.0</v>
      </c>
      <c r="D247" s="20" t="s">
        <v>459</v>
      </c>
      <c r="E247" s="20"/>
      <c r="F247" s="20" t="s">
        <v>254</v>
      </c>
      <c r="G247" s="20" t="s">
        <v>299</v>
      </c>
    </row>
    <row r="248" ht="15.75" customHeight="1">
      <c r="A248" s="20" t="s">
        <v>788</v>
      </c>
      <c r="B248" s="20" t="s">
        <v>789</v>
      </c>
      <c r="C248" s="61">
        <v>10.0</v>
      </c>
      <c r="D248" s="20" t="s">
        <v>459</v>
      </c>
      <c r="E248" s="20"/>
      <c r="F248" s="20" t="s">
        <v>254</v>
      </c>
      <c r="G248" s="20" t="s">
        <v>255</v>
      </c>
    </row>
    <row r="249" ht="15.75" customHeight="1">
      <c r="A249" s="20" t="s">
        <v>790</v>
      </c>
      <c r="B249" s="20" t="s">
        <v>791</v>
      </c>
      <c r="C249" s="61">
        <v>1.0</v>
      </c>
      <c r="D249" s="20" t="s">
        <v>459</v>
      </c>
      <c r="E249" s="20"/>
      <c r="F249" s="20" t="s">
        <v>254</v>
      </c>
      <c r="G249" s="20" t="s">
        <v>255</v>
      </c>
    </row>
    <row r="250" ht="15.75" customHeight="1">
      <c r="A250" s="20" t="s">
        <v>792</v>
      </c>
      <c r="B250" s="20" t="s">
        <v>793</v>
      </c>
      <c r="C250" s="61">
        <v>4.75</v>
      </c>
      <c r="D250" s="20" t="s">
        <v>459</v>
      </c>
      <c r="E250" s="20"/>
      <c r="F250" s="20" t="s">
        <v>254</v>
      </c>
      <c r="G250" s="20" t="s">
        <v>255</v>
      </c>
    </row>
    <row r="251" ht="15.75" customHeight="1">
      <c r="A251" s="20" t="s">
        <v>794</v>
      </c>
      <c r="B251" s="20" t="s">
        <v>795</v>
      </c>
      <c r="C251" s="61">
        <v>8.95</v>
      </c>
      <c r="D251" s="20" t="s">
        <v>459</v>
      </c>
      <c r="E251" s="20" t="s">
        <v>796</v>
      </c>
      <c r="F251" s="20" t="s">
        <v>254</v>
      </c>
      <c r="G251" s="20" t="s">
        <v>255</v>
      </c>
    </row>
    <row r="252" ht="15.75" customHeight="1">
      <c r="A252" s="20" t="s">
        <v>797</v>
      </c>
      <c r="B252" s="20" t="s">
        <v>798</v>
      </c>
      <c r="C252" s="61">
        <v>8.95</v>
      </c>
      <c r="D252" s="20" t="s">
        <v>459</v>
      </c>
      <c r="E252" s="20" t="s">
        <v>796</v>
      </c>
      <c r="F252" s="20" t="s">
        <v>254</v>
      </c>
      <c r="G252" s="20" t="s">
        <v>255</v>
      </c>
    </row>
    <row r="253" ht="15.75" customHeight="1">
      <c r="A253" s="20" t="s">
        <v>799</v>
      </c>
      <c r="B253" s="20" t="s">
        <v>800</v>
      </c>
      <c r="C253" s="61">
        <v>29.0</v>
      </c>
      <c r="D253" s="20" t="s">
        <v>459</v>
      </c>
      <c r="E253" s="20"/>
      <c r="F253" s="20" t="s">
        <v>254</v>
      </c>
      <c r="G253" s="20" t="s">
        <v>299</v>
      </c>
    </row>
    <row r="254" ht="15.75" customHeight="1">
      <c r="A254" s="20" t="s">
        <v>801</v>
      </c>
      <c r="B254" s="20" t="s">
        <v>802</v>
      </c>
      <c r="C254" s="61">
        <v>29.0</v>
      </c>
      <c r="D254" s="20" t="s">
        <v>459</v>
      </c>
      <c r="E254" s="20" t="s">
        <v>357</v>
      </c>
      <c r="F254" s="20" t="s">
        <v>254</v>
      </c>
      <c r="G254" s="20" t="s">
        <v>255</v>
      </c>
    </row>
    <row r="255" ht="15.75" customHeight="1">
      <c r="A255" s="20" t="s">
        <v>803</v>
      </c>
      <c r="B255" s="20" t="s">
        <v>804</v>
      </c>
      <c r="C255" s="61">
        <v>30.0</v>
      </c>
      <c r="D255" s="20" t="s">
        <v>459</v>
      </c>
      <c r="E255" s="20"/>
      <c r="F255" s="20" t="s">
        <v>254</v>
      </c>
      <c r="G255" s="20" t="s">
        <v>299</v>
      </c>
    </row>
    <row r="256" ht="15.75" customHeight="1">
      <c r="A256" s="20" t="s">
        <v>805</v>
      </c>
      <c r="B256" s="20" t="s">
        <v>806</v>
      </c>
      <c r="C256" s="61">
        <v>11.5</v>
      </c>
      <c r="D256" s="20" t="s">
        <v>459</v>
      </c>
      <c r="E256" s="20"/>
      <c r="F256" s="20" t="s">
        <v>254</v>
      </c>
      <c r="G256" s="20" t="s">
        <v>299</v>
      </c>
    </row>
    <row r="257" ht="15.75" customHeight="1">
      <c r="A257" s="20" t="s">
        <v>807</v>
      </c>
      <c r="B257" s="20" t="s">
        <v>808</v>
      </c>
      <c r="C257" s="61">
        <v>11.5</v>
      </c>
      <c r="D257" s="20" t="s">
        <v>459</v>
      </c>
      <c r="E257" s="20"/>
      <c r="F257" s="20" t="s">
        <v>254</v>
      </c>
      <c r="G257" s="20" t="s">
        <v>299</v>
      </c>
    </row>
    <row r="258" ht="15.75" customHeight="1">
      <c r="A258" s="20" t="s">
        <v>809</v>
      </c>
      <c r="B258" s="20" t="s">
        <v>810</v>
      </c>
      <c r="C258" s="61">
        <v>11.5</v>
      </c>
      <c r="D258" s="20" t="s">
        <v>459</v>
      </c>
      <c r="E258" s="20"/>
      <c r="F258" s="20" t="s">
        <v>254</v>
      </c>
      <c r="G258" s="20" t="s">
        <v>255</v>
      </c>
    </row>
    <row r="259" ht="15.75" customHeight="1">
      <c r="A259" s="20" t="s">
        <v>811</v>
      </c>
      <c r="B259" s="20" t="s">
        <v>812</v>
      </c>
      <c r="C259" s="61">
        <v>11.5</v>
      </c>
      <c r="D259" s="20" t="s">
        <v>459</v>
      </c>
      <c r="E259" s="20"/>
      <c r="F259" s="20" t="s">
        <v>254</v>
      </c>
      <c r="G259" s="20" t="s">
        <v>299</v>
      </c>
    </row>
    <row r="260" ht="15.75" customHeight="1">
      <c r="A260" s="20" t="s">
        <v>813</v>
      </c>
      <c r="B260" s="20" t="s">
        <v>814</v>
      </c>
      <c r="C260" s="61">
        <v>11.5</v>
      </c>
      <c r="D260" s="20" t="s">
        <v>459</v>
      </c>
      <c r="E260" s="20"/>
      <c r="F260" s="20" t="s">
        <v>254</v>
      </c>
      <c r="G260" s="20" t="s">
        <v>255</v>
      </c>
    </row>
    <row r="261" ht="15.75" customHeight="1">
      <c r="A261" s="20" t="s">
        <v>815</v>
      </c>
      <c r="B261" s="20" t="s">
        <v>816</v>
      </c>
      <c r="C261" s="61">
        <v>11.5</v>
      </c>
      <c r="D261" s="20" t="s">
        <v>459</v>
      </c>
      <c r="E261" s="20"/>
      <c r="F261" s="20" t="s">
        <v>254</v>
      </c>
      <c r="G261" s="20" t="s">
        <v>255</v>
      </c>
    </row>
    <row r="262" ht="15.75" customHeight="1">
      <c r="A262" s="20" t="s">
        <v>817</v>
      </c>
      <c r="B262" s="20" t="s">
        <v>818</v>
      </c>
      <c r="C262" s="61">
        <v>11.5</v>
      </c>
      <c r="D262" s="20" t="s">
        <v>459</v>
      </c>
      <c r="E262" s="20"/>
      <c r="F262" s="20" t="s">
        <v>254</v>
      </c>
      <c r="G262" s="20" t="s">
        <v>255</v>
      </c>
    </row>
    <row r="263" ht="15.75" customHeight="1">
      <c r="A263" s="20" t="s">
        <v>819</v>
      </c>
      <c r="B263" s="20" t="s">
        <v>820</v>
      </c>
      <c r="C263" s="61">
        <v>11.5</v>
      </c>
      <c r="D263" s="20" t="s">
        <v>459</v>
      </c>
      <c r="E263" s="20"/>
      <c r="F263" s="20" t="s">
        <v>254</v>
      </c>
      <c r="G263" s="20" t="s">
        <v>299</v>
      </c>
    </row>
    <row r="264" ht="15.75" customHeight="1">
      <c r="A264" s="20" t="s">
        <v>821</v>
      </c>
      <c r="B264" s="20" t="s">
        <v>822</v>
      </c>
      <c r="C264" s="61">
        <v>23.5</v>
      </c>
      <c r="D264" s="20" t="s">
        <v>459</v>
      </c>
      <c r="E264" s="20" t="s">
        <v>357</v>
      </c>
      <c r="F264" s="20" t="s">
        <v>254</v>
      </c>
      <c r="G264" s="20" t="s">
        <v>299</v>
      </c>
    </row>
    <row r="265" ht="15.75" customHeight="1">
      <c r="A265" s="20" t="s">
        <v>823</v>
      </c>
      <c r="B265" s="20" t="s">
        <v>824</v>
      </c>
      <c r="C265" s="61">
        <v>23.5</v>
      </c>
      <c r="D265" s="20" t="s">
        <v>459</v>
      </c>
      <c r="E265" s="20" t="s">
        <v>357</v>
      </c>
      <c r="F265" s="20" t="s">
        <v>254</v>
      </c>
      <c r="G265" s="20" t="s">
        <v>299</v>
      </c>
    </row>
    <row r="266" ht="15.75" customHeight="1">
      <c r="A266" s="20" t="s">
        <v>825</v>
      </c>
      <c r="B266" s="20" t="s">
        <v>826</v>
      </c>
      <c r="C266" s="61">
        <v>18.0</v>
      </c>
      <c r="D266" s="20" t="s">
        <v>459</v>
      </c>
      <c r="E266" s="20" t="s">
        <v>357</v>
      </c>
      <c r="F266" s="20" t="s">
        <v>254</v>
      </c>
      <c r="G266" s="20" t="s">
        <v>299</v>
      </c>
    </row>
    <row r="267" ht="15.75" customHeight="1">
      <c r="A267" s="20" t="s">
        <v>827</v>
      </c>
      <c r="B267" s="20" t="s">
        <v>828</v>
      </c>
      <c r="C267" s="61">
        <v>10.75</v>
      </c>
      <c r="D267" s="20" t="s">
        <v>459</v>
      </c>
      <c r="E267" s="20"/>
      <c r="F267" s="20" t="s">
        <v>254</v>
      </c>
      <c r="G267" s="20" t="s">
        <v>299</v>
      </c>
    </row>
    <row r="268" ht="15.75" customHeight="1">
      <c r="A268" s="20" t="s">
        <v>829</v>
      </c>
      <c r="B268" s="20" t="s">
        <v>830</v>
      </c>
      <c r="C268" s="61">
        <v>8.75</v>
      </c>
      <c r="D268" s="20" t="s">
        <v>459</v>
      </c>
      <c r="E268" s="20"/>
      <c r="F268" s="20" t="s">
        <v>254</v>
      </c>
      <c r="G268" s="20" t="s">
        <v>299</v>
      </c>
    </row>
    <row r="269" ht="15.75" customHeight="1">
      <c r="A269" s="20" t="s">
        <v>831</v>
      </c>
      <c r="B269" s="20" t="s">
        <v>832</v>
      </c>
      <c r="C269" s="61">
        <v>12.0</v>
      </c>
      <c r="D269" s="20" t="s">
        <v>459</v>
      </c>
      <c r="E269" s="20"/>
      <c r="F269" s="20" t="s">
        <v>254</v>
      </c>
      <c r="G269" s="20" t="s">
        <v>299</v>
      </c>
    </row>
    <row r="270" ht="15.75" customHeight="1">
      <c r="A270" s="20" t="s">
        <v>833</v>
      </c>
      <c r="B270" s="20" t="s">
        <v>834</v>
      </c>
      <c r="C270" s="61">
        <v>12.0</v>
      </c>
      <c r="D270" s="20" t="s">
        <v>459</v>
      </c>
      <c r="E270" s="20"/>
      <c r="F270" s="20" t="s">
        <v>254</v>
      </c>
      <c r="G270" s="20" t="s">
        <v>299</v>
      </c>
    </row>
    <row r="271" ht="15.75" customHeight="1">
      <c r="A271" s="20" t="s">
        <v>835</v>
      </c>
      <c r="B271" s="20" t="s">
        <v>836</v>
      </c>
      <c r="C271" s="61">
        <v>15.0</v>
      </c>
      <c r="D271" s="20" t="s">
        <v>459</v>
      </c>
      <c r="E271" s="20"/>
      <c r="F271" s="20" t="s">
        <v>254</v>
      </c>
      <c r="G271" s="20" t="s">
        <v>299</v>
      </c>
    </row>
    <row r="272" ht="15.75" customHeight="1">
      <c r="A272" s="20" t="s">
        <v>837</v>
      </c>
      <c r="B272" s="20" t="s">
        <v>838</v>
      </c>
      <c r="C272" s="61">
        <v>12.0</v>
      </c>
      <c r="D272" s="20" t="s">
        <v>459</v>
      </c>
      <c r="E272" s="20"/>
      <c r="F272" s="20" t="s">
        <v>254</v>
      </c>
      <c r="G272" s="20" t="s">
        <v>299</v>
      </c>
    </row>
    <row r="273" ht="15.75" customHeight="1">
      <c r="A273" s="20" t="s">
        <v>839</v>
      </c>
      <c r="B273" s="20" t="s">
        <v>840</v>
      </c>
      <c r="C273" s="61">
        <v>9.6</v>
      </c>
      <c r="D273" s="20" t="s">
        <v>459</v>
      </c>
      <c r="E273" s="20"/>
      <c r="F273" s="20" t="s">
        <v>254</v>
      </c>
      <c r="G273" s="20" t="s">
        <v>299</v>
      </c>
    </row>
    <row r="274" ht="15.75" customHeight="1">
      <c r="A274" s="20" t="s">
        <v>841</v>
      </c>
      <c r="B274" s="20" t="s">
        <v>842</v>
      </c>
      <c r="C274" s="61">
        <v>17.7</v>
      </c>
      <c r="D274" s="20" t="s">
        <v>459</v>
      </c>
      <c r="E274" s="20" t="s">
        <v>459</v>
      </c>
      <c r="F274" s="20" t="s">
        <v>254</v>
      </c>
      <c r="G274" s="20" t="s">
        <v>299</v>
      </c>
    </row>
    <row r="275" ht="15.75" customHeight="1">
      <c r="A275" s="20" t="s">
        <v>843</v>
      </c>
      <c r="B275" s="20" t="s">
        <v>844</v>
      </c>
      <c r="C275" s="61">
        <v>15.0</v>
      </c>
      <c r="D275" s="20" t="s">
        <v>459</v>
      </c>
      <c r="E275" s="20"/>
      <c r="F275" s="20" t="s">
        <v>254</v>
      </c>
      <c r="G275" s="20" t="s">
        <v>299</v>
      </c>
    </row>
    <row r="276" ht="15.75" customHeight="1">
      <c r="A276" s="20" t="s">
        <v>845</v>
      </c>
      <c r="B276" s="20" t="s">
        <v>846</v>
      </c>
      <c r="C276" s="61">
        <v>12.0</v>
      </c>
      <c r="D276" s="20" t="s">
        <v>459</v>
      </c>
      <c r="E276" s="20"/>
      <c r="F276" s="20" t="s">
        <v>254</v>
      </c>
      <c r="G276" s="20" t="s">
        <v>299</v>
      </c>
    </row>
    <row r="277" ht="15.75" customHeight="1">
      <c r="A277" s="20" t="s">
        <v>847</v>
      </c>
      <c r="B277" s="20" t="s">
        <v>848</v>
      </c>
      <c r="C277" s="61">
        <v>9.6</v>
      </c>
      <c r="D277" s="20" t="s">
        <v>459</v>
      </c>
      <c r="E277" s="20"/>
      <c r="F277" s="20" t="s">
        <v>254</v>
      </c>
      <c r="G277" s="20" t="s">
        <v>299</v>
      </c>
    </row>
    <row r="278" ht="15.75" customHeight="1">
      <c r="A278" s="20" t="s">
        <v>849</v>
      </c>
      <c r="B278" s="20" t="s">
        <v>850</v>
      </c>
      <c r="C278" s="61">
        <v>17.7</v>
      </c>
      <c r="D278" s="20" t="s">
        <v>459</v>
      </c>
      <c r="E278" s="20"/>
      <c r="F278" s="20" t="s">
        <v>254</v>
      </c>
      <c r="G278" s="20" t="s">
        <v>299</v>
      </c>
    </row>
    <row r="279" ht="15.75" customHeight="1">
      <c r="A279" s="20" t="s">
        <v>851</v>
      </c>
      <c r="B279" s="20" t="s">
        <v>852</v>
      </c>
      <c r="C279" s="61">
        <v>35.0</v>
      </c>
      <c r="D279" s="20" t="s">
        <v>459</v>
      </c>
      <c r="E279" s="20"/>
      <c r="F279" s="20" t="s">
        <v>254</v>
      </c>
      <c r="G279" s="20" t="s">
        <v>299</v>
      </c>
    </row>
    <row r="280" ht="15.75" customHeight="1">
      <c r="A280" s="20" t="s">
        <v>853</v>
      </c>
      <c r="B280" s="20" t="s">
        <v>854</v>
      </c>
      <c r="C280" s="61">
        <v>25.2</v>
      </c>
      <c r="D280" s="20" t="s">
        <v>459</v>
      </c>
      <c r="E280" s="20" t="s">
        <v>855</v>
      </c>
      <c r="F280" s="20" t="s">
        <v>254</v>
      </c>
      <c r="G280" s="20" t="s">
        <v>299</v>
      </c>
    </row>
    <row r="281" ht="15.75" customHeight="1">
      <c r="A281" s="20" t="s">
        <v>856</v>
      </c>
      <c r="B281" s="20" t="s">
        <v>857</v>
      </c>
      <c r="C281" s="61">
        <v>25.2</v>
      </c>
      <c r="D281" s="20" t="s">
        <v>459</v>
      </c>
      <c r="E281" s="20" t="s">
        <v>858</v>
      </c>
      <c r="F281" s="20" t="s">
        <v>254</v>
      </c>
      <c r="G281" s="20" t="s">
        <v>299</v>
      </c>
    </row>
    <row r="282" ht="15.75" customHeight="1">
      <c r="A282" s="20" t="s">
        <v>859</v>
      </c>
      <c r="B282" s="20" t="s">
        <v>860</v>
      </c>
      <c r="C282" s="61">
        <v>25.2</v>
      </c>
      <c r="D282" s="20" t="s">
        <v>459</v>
      </c>
      <c r="E282" s="20" t="s">
        <v>861</v>
      </c>
      <c r="F282" s="20" t="s">
        <v>254</v>
      </c>
      <c r="G282" s="20" t="s">
        <v>299</v>
      </c>
    </row>
    <row r="283" ht="15.75" customHeight="1">
      <c r="A283" s="20" t="s">
        <v>862</v>
      </c>
      <c r="B283" s="20" t="s">
        <v>863</v>
      </c>
      <c r="C283" s="61">
        <v>15.0</v>
      </c>
      <c r="D283" s="20" t="s">
        <v>459</v>
      </c>
      <c r="E283" s="20" t="s">
        <v>864</v>
      </c>
      <c r="F283" s="20" t="s">
        <v>254</v>
      </c>
      <c r="G283" s="20" t="s">
        <v>299</v>
      </c>
    </row>
    <row r="284" ht="15.75" customHeight="1">
      <c r="A284" s="20" t="s">
        <v>865</v>
      </c>
      <c r="B284" s="20" t="s">
        <v>866</v>
      </c>
      <c r="C284" s="61">
        <v>8.75</v>
      </c>
      <c r="D284" s="20" t="s">
        <v>459</v>
      </c>
      <c r="E284" s="20" t="s">
        <v>867</v>
      </c>
      <c r="F284" s="20" t="s">
        <v>254</v>
      </c>
      <c r="G284" s="20" t="s">
        <v>299</v>
      </c>
    </row>
    <row r="285" ht="15.75" customHeight="1">
      <c r="A285" s="20" t="s">
        <v>868</v>
      </c>
      <c r="B285" s="20" t="s">
        <v>869</v>
      </c>
      <c r="C285" s="61">
        <v>5.5</v>
      </c>
      <c r="D285" s="20" t="s">
        <v>459</v>
      </c>
      <c r="E285" s="20" t="s">
        <v>357</v>
      </c>
      <c r="F285" s="20" t="s">
        <v>254</v>
      </c>
      <c r="G285" s="20" t="s">
        <v>299</v>
      </c>
    </row>
    <row r="286" ht="15.75" customHeight="1">
      <c r="A286" s="20" t="s">
        <v>870</v>
      </c>
      <c r="B286" s="20" t="s">
        <v>871</v>
      </c>
      <c r="C286" s="61">
        <v>5.5</v>
      </c>
      <c r="D286" s="20" t="s">
        <v>459</v>
      </c>
      <c r="E286" s="20"/>
      <c r="F286" s="20" t="s">
        <v>254</v>
      </c>
      <c r="G286" s="20" t="s">
        <v>255</v>
      </c>
    </row>
    <row r="287" ht="15.75" customHeight="1">
      <c r="A287" s="20" t="s">
        <v>872</v>
      </c>
      <c r="B287" s="20" t="s">
        <v>873</v>
      </c>
      <c r="C287" s="61">
        <v>5.5</v>
      </c>
      <c r="D287" s="20" t="s">
        <v>459</v>
      </c>
      <c r="E287" s="20"/>
      <c r="F287" s="20" t="s">
        <v>254</v>
      </c>
      <c r="G287" s="20" t="s">
        <v>299</v>
      </c>
    </row>
    <row r="288" ht="15.75" customHeight="1">
      <c r="A288" s="20" t="s">
        <v>874</v>
      </c>
      <c r="B288" s="20" t="s">
        <v>875</v>
      </c>
      <c r="C288" s="61">
        <v>38.0</v>
      </c>
      <c r="D288" s="20" t="s">
        <v>459</v>
      </c>
      <c r="E288" s="20" t="s">
        <v>357</v>
      </c>
      <c r="F288" s="20" t="s">
        <v>254</v>
      </c>
      <c r="G288" s="20"/>
    </row>
    <row r="289" ht="15.75" customHeight="1">
      <c r="A289" s="20" t="s">
        <v>876</v>
      </c>
      <c r="B289" s="20" t="s">
        <v>877</v>
      </c>
      <c r="C289" s="61">
        <v>23.0</v>
      </c>
      <c r="D289" s="20" t="s">
        <v>459</v>
      </c>
      <c r="E289" s="20"/>
      <c r="F289" s="20" t="s">
        <v>254</v>
      </c>
      <c r="G289" s="20" t="s">
        <v>299</v>
      </c>
    </row>
    <row r="290" ht="15.75" customHeight="1">
      <c r="A290" s="20" t="s">
        <v>878</v>
      </c>
      <c r="B290" s="20" t="s">
        <v>879</v>
      </c>
      <c r="C290" s="61">
        <v>14.5</v>
      </c>
      <c r="D290" s="20" t="s">
        <v>459</v>
      </c>
      <c r="E290" s="20" t="s">
        <v>880</v>
      </c>
      <c r="F290" s="20" t="s">
        <v>651</v>
      </c>
      <c r="G290" s="20" t="s">
        <v>299</v>
      </c>
    </row>
    <row r="291" ht="15.75" customHeight="1">
      <c r="A291" s="20" t="s">
        <v>881</v>
      </c>
      <c r="B291" s="20" t="s">
        <v>882</v>
      </c>
      <c r="C291" s="61">
        <v>23.5</v>
      </c>
      <c r="D291" s="20" t="s">
        <v>459</v>
      </c>
      <c r="E291" s="20"/>
      <c r="F291" s="20" t="s">
        <v>254</v>
      </c>
      <c r="G291" s="20" t="s">
        <v>299</v>
      </c>
    </row>
    <row r="292" ht="15.75" customHeight="1">
      <c r="A292" s="20" t="s">
        <v>883</v>
      </c>
      <c r="B292" s="20" t="s">
        <v>884</v>
      </c>
      <c r="C292" s="61">
        <v>24.0</v>
      </c>
      <c r="D292" s="20" t="s">
        <v>459</v>
      </c>
      <c r="E292" s="20"/>
      <c r="F292" s="20" t="s">
        <v>255</v>
      </c>
      <c r="G292" s="20" t="s">
        <v>255</v>
      </c>
    </row>
    <row r="293" ht="15.75" customHeight="1">
      <c r="A293" s="20" t="s">
        <v>885</v>
      </c>
      <c r="B293" s="20" t="s">
        <v>886</v>
      </c>
      <c r="C293" s="61">
        <v>24.0</v>
      </c>
      <c r="D293" s="20" t="s">
        <v>459</v>
      </c>
      <c r="E293" s="20"/>
      <c r="F293" s="20" t="s">
        <v>254</v>
      </c>
      <c r="G293" s="20" t="s">
        <v>299</v>
      </c>
    </row>
    <row r="294" ht="15.75" customHeight="1">
      <c r="A294" s="20" t="s">
        <v>887</v>
      </c>
      <c r="B294" s="20" t="s">
        <v>888</v>
      </c>
      <c r="C294" s="61">
        <v>19.5</v>
      </c>
      <c r="D294" s="20" t="s">
        <v>459</v>
      </c>
      <c r="E294" s="20"/>
      <c r="F294" s="20" t="s">
        <v>255</v>
      </c>
      <c r="G294" s="20" t="s">
        <v>299</v>
      </c>
    </row>
    <row r="295" ht="15.75" customHeight="1">
      <c r="A295" s="20" t="s">
        <v>889</v>
      </c>
      <c r="B295" s="20" t="s">
        <v>890</v>
      </c>
      <c r="C295" s="61">
        <v>7.5</v>
      </c>
      <c r="D295" s="20" t="s">
        <v>459</v>
      </c>
      <c r="E295" s="20"/>
      <c r="F295" s="20" t="s">
        <v>255</v>
      </c>
      <c r="G295" s="20" t="s">
        <v>255</v>
      </c>
    </row>
    <row r="296" ht="15.75" customHeight="1">
      <c r="A296" s="20" t="s">
        <v>891</v>
      </c>
      <c r="B296" s="20" t="s">
        <v>892</v>
      </c>
      <c r="C296" s="61">
        <v>10.75</v>
      </c>
      <c r="D296" s="20" t="s">
        <v>459</v>
      </c>
      <c r="E296" s="20"/>
      <c r="F296" s="20" t="s">
        <v>255</v>
      </c>
      <c r="G296" s="20" t="s">
        <v>299</v>
      </c>
    </row>
    <row r="297" ht="15.75" customHeight="1">
      <c r="A297" s="20" t="s">
        <v>893</v>
      </c>
      <c r="B297" s="20" t="s">
        <v>894</v>
      </c>
      <c r="C297" s="61">
        <v>10.75</v>
      </c>
      <c r="D297" s="20" t="s">
        <v>459</v>
      </c>
      <c r="E297" s="20"/>
      <c r="F297" s="20" t="s">
        <v>254</v>
      </c>
      <c r="G297" s="20" t="s">
        <v>299</v>
      </c>
    </row>
    <row r="298" ht="15.75" customHeight="1">
      <c r="A298" s="20" t="s">
        <v>895</v>
      </c>
      <c r="B298" s="20" t="s">
        <v>896</v>
      </c>
      <c r="C298" s="61">
        <v>39.5</v>
      </c>
      <c r="D298" s="20" t="s">
        <v>459</v>
      </c>
      <c r="E298" s="20"/>
      <c r="F298" s="20" t="s">
        <v>254</v>
      </c>
      <c r="G298" s="20" t="s">
        <v>299</v>
      </c>
    </row>
    <row r="299" ht="15.75" customHeight="1">
      <c r="A299" s="20" t="s">
        <v>897</v>
      </c>
      <c r="B299" s="20" t="s">
        <v>898</v>
      </c>
      <c r="C299" s="61">
        <v>10.5</v>
      </c>
      <c r="D299" s="20" t="s">
        <v>459</v>
      </c>
      <c r="E299" s="20"/>
      <c r="F299" s="20" t="s">
        <v>254</v>
      </c>
      <c r="G299" s="20" t="s">
        <v>299</v>
      </c>
    </row>
    <row r="300" ht="15.75" customHeight="1">
      <c r="A300" s="20" t="s">
        <v>899</v>
      </c>
      <c r="B300" s="20" t="s">
        <v>900</v>
      </c>
      <c r="C300" s="61">
        <v>37.0</v>
      </c>
      <c r="D300" s="20" t="s">
        <v>459</v>
      </c>
      <c r="E300" s="20"/>
      <c r="F300" s="20" t="s">
        <v>651</v>
      </c>
      <c r="G300" s="20" t="s">
        <v>299</v>
      </c>
    </row>
    <row r="301" ht="15.75" customHeight="1">
      <c r="A301" s="20" t="s">
        <v>901</v>
      </c>
      <c r="B301" s="20" t="s">
        <v>902</v>
      </c>
      <c r="C301" s="61">
        <v>29.5</v>
      </c>
      <c r="D301" s="20" t="s">
        <v>459</v>
      </c>
      <c r="E301" s="20" t="s">
        <v>903</v>
      </c>
      <c r="F301" s="20" t="s">
        <v>254</v>
      </c>
      <c r="G301" s="20" t="s">
        <v>299</v>
      </c>
    </row>
    <row r="302" ht="15.75" customHeight="1">
      <c r="A302" s="20" t="s">
        <v>904</v>
      </c>
      <c r="B302" s="20" t="s">
        <v>905</v>
      </c>
      <c r="C302" s="61">
        <v>8.0</v>
      </c>
      <c r="D302" s="20" t="s">
        <v>459</v>
      </c>
      <c r="E302" s="20" t="s">
        <v>906</v>
      </c>
      <c r="F302" s="20" t="s">
        <v>254</v>
      </c>
      <c r="G302" s="20" t="s">
        <v>299</v>
      </c>
    </row>
    <row r="303" ht="15.75" customHeight="1">
      <c r="A303" s="20" t="s">
        <v>907</v>
      </c>
      <c r="B303" s="20" t="s">
        <v>908</v>
      </c>
      <c r="C303" s="61">
        <v>13.5</v>
      </c>
      <c r="D303" s="20" t="s">
        <v>459</v>
      </c>
      <c r="E303" s="20"/>
      <c r="F303" s="20" t="s">
        <v>651</v>
      </c>
      <c r="G303" s="20" t="s">
        <v>255</v>
      </c>
    </row>
    <row r="304" ht="15.75" customHeight="1">
      <c r="A304" s="20" t="s">
        <v>909</v>
      </c>
      <c r="B304" s="20" t="s">
        <v>910</v>
      </c>
      <c r="C304" s="61">
        <v>13.5</v>
      </c>
      <c r="D304" s="20" t="s">
        <v>459</v>
      </c>
      <c r="E304" s="20"/>
      <c r="F304" s="20" t="s">
        <v>254</v>
      </c>
      <c r="G304" s="20" t="s">
        <v>255</v>
      </c>
    </row>
    <row r="305" ht="15.75" customHeight="1">
      <c r="A305" s="20" t="s">
        <v>911</v>
      </c>
      <c r="B305" s="20" t="s">
        <v>912</v>
      </c>
      <c r="C305" s="61">
        <v>30.0</v>
      </c>
      <c r="D305" s="20" t="s">
        <v>459</v>
      </c>
      <c r="E305" s="20"/>
      <c r="F305" s="20" t="s">
        <v>254</v>
      </c>
      <c r="G305" s="20" t="s">
        <v>299</v>
      </c>
    </row>
    <row r="306" ht="15.75" customHeight="1">
      <c r="A306" s="20" t="s">
        <v>913</v>
      </c>
      <c r="B306" s="20" t="s">
        <v>914</v>
      </c>
      <c r="C306" s="61">
        <v>21.25</v>
      </c>
      <c r="D306" s="20" t="s">
        <v>459</v>
      </c>
      <c r="E306" s="20"/>
      <c r="F306" s="20" t="s">
        <v>254</v>
      </c>
      <c r="G306" s="20" t="s">
        <v>255</v>
      </c>
    </row>
    <row r="307" ht="15.75" customHeight="1">
      <c r="A307" s="20" t="s">
        <v>915</v>
      </c>
      <c r="B307" s="20" t="s">
        <v>916</v>
      </c>
      <c r="C307" s="61">
        <v>59.0</v>
      </c>
      <c r="D307" s="20" t="s">
        <v>459</v>
      </c>
      <c r="E307" s="20"/>
      <c r="F307" s="20" t="s">
        <v>254</v>
      </c>
      <c r="G307" s="20" t="s">
        <v>255</v>
      </c>
    </row>
    <row r="308" ht="15.75" customHeight="1">
      <c r="A308" s="20" t="s">
        <v>917</v>
      </c>
      <c r="B308" s="20" t="s">
        <v>918</v>
      </c>
      <c r="C308" s="61">
        <v>9.0</v>
      </c>
      <c r="D308" s="20" t="s">
        <v>459</v>
      </c>
      <c r="E308" s="20"/>
      <c r="F308" s="20" t="s">
        <v>254</v>
      </c>
      <c r="G308" s="20" t="s">
        <v>255</v>
      </c>
    </row>
    <row r="309" ht="15.75" customHeight="1">
      <c r="A309" s="20" t="s">
        <v>919</v>
      </c>
      <c r="B309" s="20" t="s">
        <v>920</v>
      </c>
      <c r="C309" s="61">
        <v>9.5</v>
      </c>
      <c r="D309" s="20" t="s">
        <v>459</v>
      </c>
      <c r="E309" s="20" t="s">
        <v>921</v>
      </c>
      <c r="F309" s="20" t="s">
        <v>254</v>
      </c>
      <c r="G309" s="20" t="s">
        <v>299</v>
      </c>
    </row>
    <row r="310" ht="15.75" customHeight="1">
      <c r="A310" s="20" t="s">
        <v>922</v>
      </c>
      <c r="B310" s="20" t="s">
        <v>923</v>
      </c>
      <c r="C310" s="61">
        <v>6.5</v>
      </c>
      <c r="D310" s="20" t="s">
        <v>459</v>
      </c>
      <c r="E310" s="20" t="s">
        <v>921</v>
      </c>
      <c r="F310" s="20" t="s">
        <v>254</v>
      </c>
      <c r="G310" s="20" t="s">
        <v>299</v>
      </c>
    </row>
    <row r="311" ht="15.75" customHeight="1">
      <c r="A311" s="20" t="s">
        <v>924</v>
      </c>
      <c r="B311" s="20" t="s">
        <v>925</v>
      </c>
      <c r="C311" s="61">
        <v>13.75</v>
      </c>
      <c r="D311" s="20" t="s">
        <v>459</v>
      </c>
      <c r="E311" s="20" t="s">
        <v>926</v>
      </c>
      <c r="F311" s="20" t="s">
        <v>254</v>
      </c>
      <c r="G311" s="20" t="s">
        <v>299</v>
      </c>
    </row>
    <row r="312" ht="15.75" customHeight="1">
      <c r="A312" s="20" t="s">
        <v>927</v>
      </c>
      <c r="B312" s="20" t="s">
        <v>928</v>
      </c>
      <c r="C312" s="61">
        <v>13.75</v>
      </c>
      <c r="D312" s="20" t="s">
        <v>459</v>
      </c>
      <c r="E312" s="20" t="s">
        <v>921</v>
      </c>
      <c r="F312" s="20" t="s">
        <v>254</v>
      </c>
      <c r="G312" s="20" t="s">
        <v>299</v>
      </c>
    </row>
    <row r="313" ht="15.75" customHeight="1">
      <c r="A313" s="20" t="s">
        <v>929</v>
      </c>
      <c r="B313" s="20" t="s">
        <v>930</v>
      </c>
      <c r="C313" s="61">
        <v>7.0</v>
      </c>
      <c r="D313" s="20" t="s">
        <v>459</v>
      </c>
      <c r="E313" s="20"/>
      <c r="F313" s="20" t="s">
        <v>254</v>
      </c>
      <c r="G313" s="20" t="s">
        <v>255</v>
      </c>
    </row>
    <row r="314" ht="15.75" customHeight="1">
      <c r="A314" s="20" t="s">
        <v>931</v>
      </c>
      <c r="B314" s="20" t="s">
        <v>932</v>
      </c>
      <c r="C314" s="61">
        <v>7.0</v>
      </c>
      <c r="D314" s="20" t="s">
        <v>459</v>
      </c>
      <c r="E314" s="20"/>
      <c r="F314" s="20" t="s">
        <v>254</v>
      </c>
      <c r="G314" s="20" t="s">
        <v>255</v>
      </c>
    </row>
    <row r="315" ht="15.75" customHeight="1">
      <c r="A315" s="20" t="s">
        <v>933</v>
      </c>
      <c r="B315" s="20" t="s">
        <v>934</v>
      </c>
      <c r="C315" s="61">
        <v>12.95</v>
      </c>
      <c r="D315" s="20" t="s">
        <v>459</v>
      </c>
      <c r="E315" s="20" t="s">
        <v>357</v>
      </c>
      <c r="F315" s="20" t="s">
        <v>254</v>
      </c>
      <c r="G315" s="20" t="s">
        <v>255</v>
      </c>
    </row>
    <row r="316" ht="15.75" customHeight="1">
      <c r="A316" s="20" t="s">
        <v>935</v>
      </c>
      <c r="B316" s="20" t="s">
        <v>936</v>
      </c>
      <c r="C316" s="61">
        <v>12.95</v>
      </c>
      <c r="D316" s="20" t="s">
        <v>459</v>
      </c>
      <c r="E316" s="20" t="s">
        <v>357</v>
      </c>
      <c r="F316" s="20" t="s">
        <v>254</v>
      </c>
      <c r="G316" s="20" t="s">
        <v>255</v>
      </c>
    </row>
    <row r="317" ht="15.75" customHeight="1">
      <c r="A317" s="20" t="s">
        <v>937</v>
      </c>
      <c r="B317" s="20" t="s">
        <v>938</v>
      </c>
      <c r="C317" s="61">
        <v>12.5</v>
      </c>
      <c r="D317" s="20" t="s">
        <v>459</v>
      </c>
      <c r="E317" s="20" t="s">
        <v>459</v>
      </c>
      <c r="F317" s="20" t="s">
        <v>254</v>
      </c>
      <c r="G317" s="20" t="s">
        <v>255</v>
      </c>
    </row>
    <row r="318" ht="15.75" customHeight="1">
      <c r="A318" s="20" t="s">
        <v>939</v>
      </c>
      <c r="B318" s="20" t="s">
        <v>940</v>
      </c>
      <c r="C318" s="61">
        <v>11.5</v>
      </c>
      <c r="D318" s="20" t="s">
        <v>459</v>
      </c>
      <c r="E318" s="20"/>
      <c r="F318" s="20" t="s">
        <v>254</v>
      </c>
      <c r="G318" s="20" t="s">
        <v>299</v>
      </c>
    </row>
    <row r="319" ht="15.75" customHeight="1">
      <c r="A319" s="20" t="s">
        <v>924</v>
      </c>
      <c r="B319" s="20" t="s">
        <v>925</v>
      </c>
      <c r="C319" s="61">
        <v>13.75</v>
      </c>
      <c r="D319" s="20" t="s">
        <v>459</v>
      </c>
      <c r="E319" s="20" t="s">
        <v>926</v>
      </c>
      <c r="F319" s="20" t="s">
        <v>254</v>
      </c>
      <c r="G319" s="20" t="s">
        <v>299</v>
      </c>
    </row>
    <row r="320" ht="15.75" customHeight="1">
      <c r="A320" s="20" t="s">
        <v>927</v>
      </c>
      <c r="B320" s="20" t="s">
        <v>928</v>
      </c>
      <c r="C320" s="61">
        <v>13.75</v>
      </c>
      <c r="D320" s="20" t="s">
        <v>459</v>
      </c>
      <c r="E320" s="20" t="s">
        <v>921</v>
      </c>
      <c r="F320" s="20" t="s">
        <v>254</v>
      </c>
      <c r="G320" s="20" t="s">
        <v>299</v>
      </c>
    </row>
    <row r="321" ht="15.75" customHeight="1">
      <c r="A321" s="20" t="s">
        <v>929</v>
      </c>
      <c r="B321" s="20" t="s">
        <v>930</v>
      </c>
      <c r="C321" s="61">
        <v>7.0</v>
      </c>
      <c r="D321" s="20" t="s">
        <v>459</v>
      </c>
      <c r="E321" s="20"/>
      <c r="F321" s="20" t="s">
        <v>254</v>
      </c>
      <c r="G321" s="20" t="s">
        <v>255</v>
      </c>
    </row>
    <row r="322" ht="15.75" customHeight="1">
      <c r="A322" s="20" t="s">
        <v>931</v>
      </c>
      <c r="B322" s="20" t="s">
        <v>932</v>
      </c>
      <c r="C322" s="61">
        <v>7.0</v>
      </c>
      <c r="D322" s="20" t="s">
        <v>459</v>
      </c>
      <c r="E322" s="20"/>
      <c r="F322" s="20" t="s">
        <v>254</v>
      </c>
      <c r="G322" s="20" t="s">
        <v>255</v>
      </c>
    </row>
    <row r="323" ht="15.75" customHeight="1">
      <c r="A323" s="20" t="s">
        <v>933</v>
      </c>
      <c r="B323" s="20" t="s">
        <v>934</v>
      </c>
      <c r="C323" s="61">
        <v>12.95</v>
      </c>
      <c r="D323" s="20" t="s">
        <v>459</v>
      </c>
      <c r="E323" s="20" t="s">
        <v>357</v>
      </c>
      <c r="F323" s="20" t="s">
        <v>254</v>
      </c>
      <c r="G323" s="20" t="s">
        <v>255</v>
      </c>
    </row>
    <row r="324" ht="15.75" customHeight="1">
      <c r="A324" s="20" t="s">
        <v>935</v>
      </c>
      <c r="B324" s="20" t="s">
        <v>936</v>
      </c>
      <c r="C324" s="61">
        <v>12.95</v>
      </c>
      <c r="D324" s="20" t="s">
        <v>459</v>
      </c>
      <c r="E324" s="20" t="s">
        <v>357</v>
      </c>
      <c r="F324" s="20" t="s">
        <v>254</v>
      </c>
      <c r="G324" s="20" t="s">
        <v>255</v>
      </c>
    </row>
    <row r="325" ht="15.75" customHeight="1">
      <c r="A325" s="20" t="s">
        <v>937</v>
      </c>
      <c r="B325" s="20" t="s">
        <v>938</v>
      </c>
      <c r="C325" s="61">
        <v>12.5</v>
      </c>
      <c r="D325" s="20" t="s">
        <v>459</v>
      </c>
      <c r="E325" s="20" t="s">
        <v>459</v>
      </c>
      <c r="F325" s="20" t="s">
        <v>254</v>
      </c>
      <c r="G325" s="20" t="s">
        <v>255</v>
      </c>
    </row>
    <row r="326" ht="15.75" customHeight="1">
      <c r="A326" s="20" t="s">
        <v>939</v>
      </c>
      <c r="B326" s="20" t="s">
        <v>940</v>
      </c>
      <c r="C326" s="61">
        <v>11.5</v>
      </c>
      <c r="D326" s="20" t="s">
        <v>459</v>
      </c>
      <c r="E326" s="20"/>
      <c r="F326" s="20" t="s">
        <v>254</v>
      </c>
      <c r="G326" s="20" t="s">
        <v>299</v>
      </c>
    </row>
    <row r="327" ht="15.75" customHeight="1">
      <c r="A327" s="20" t="s">
        <v>935</v>
      </c>
      <c r="B327" s="20" t="s">
        <v>936</v>
      </c>
      <c r="C327" s="61">
        <v>12.95</v>
      </c>
      <c r="D327" s="20" t="s">
        <v>459</v>
      </c>
      <c r="E327" s="20" t="s">
        <v>357</v>
      </c>
      <c r="F327" s="20" t="s">
        <v>254</v>
      </c>
      <c r="G327" s="20" t="s">
        <v>255</v>
      </c>
    </row>
    <row r="328" ht="15.75" customHeight="1">
      <c r="A328" s="20" t="s">
        <v>937</v>
      </c>
      <c r="B328" s="20" t="s">
        <v>938</v>
      </c>
      <c r="C328" s="61">
        <v>12.5</v>
      </c>
      <c r="D328" s="20" t="s">
        <v>459</v>
      </c>
      <c r="E328" s="20" t="s">
        <v>459</v>
      </c>
      <c r="F328" s="20" t="s">
        <v>254</v>
      </c>
      <c r="G328" s="20" t="s">
        <v>255</v>
      </c>
    </row>
    <row r="329" ht="15.75" customHeight="1">
      <c r="A329" s="20" t="s">
        <v>939</v>
      </c>
      <c r="B329" s="20" t="s">
        <v>940</v>
      </c>
      <c r="C329" s="61">
        <v>11.5</v>
      </c>
      <c r="D329" s="20" t="s">
        <v>459</v>
      </c>
      <c r="E329" s="20"/>
      <c r="F329" s="20" t="s">
        <v>254</v>
      </c>
      <c r="G329" s="20" t="s">
        <v>299</v>
      </c>
    </row>
    <row r="330" ht="15.75" customHeight="1">
      <c r="A330" s="20" t="s">
        <v>919</v>
      </c>
      <c r="B330" s="20" t="s">
        <v>920</v>
      </c>
      <c r="C330" s="61">
        <v>9.5</v>
      </c>
      <c r="D330" s="20" t="s">
        <v>459</v>
      </c>
      <c r="E330" s="20" t="s">
        <v>921</v>
      </c>
      <c r="F330" s="20" t="s">
        <v>254</v>
      </c>
      <c r="G330" s="20" t="s">
        <v>299</v>
      </c>
    </row>
    <row r="331" ht="15.75" customHeight="1">
      <c r="A331" s="20" t="s">
        <v>922</v>
      </c>
      <c r="B331" s="20" t="s">
        <v>923</v>
      </c>
      <c r="C331" s="61">
        <v>6.5</v>
      </c>
      <c r="D331" s="20" t="s">
        <v>459</v>
      </c>
      <c r="E331" s="20" t="s">
        <v>921</v>
      </c>
      <c r="F331" s="20" t="s">
        <v>254</v>
      </c>
      <c r="G331" s="20" t="s">
        <v>299</v>
      </c>
    </row>
    <row r="332" ht="15.75" customHeight="1">
      <c r="A332" s="20" t="s">
        <v>924</v>
      </c>
      <c r="B332" s="20" t="s">
        <v>925</v>
      </c>
      <c r="C332" s="61">
        <v>13.75</v>
      </c>
      <c r="D332" s="20" t="s">
        <v>459</v>
      </c>
      <c r="E332" s="20" t="s">
        <v>926</v>
      </c>
      <c r="F332" s="20" t="s">
        <v>254</v>
      </c>
      <c r="G332" s="20" t="s">
        <v>299</v>
      </c>
    </row>
    <row r="333" ht="15.75" customHeight="1">
      <c r="A333" s="20" t="s">
        <v>927</v>
      </c>
      <c r="B333" s="20" t="s">
        <v>928</v>
      </c>
      <c r="C333" s="61">
        <v>13.75</v>
      </c>
      <c r="D333" s="20" t="s">
        <v>459</v>
      </c>
      <c r="E333" s="20" t="s">
        <v>921</v>
      </c>
      <c r="F333" s="20" t="s">
        <v>254</v>
      </c>
      <c r="G333" s="20" t="s">
        <v>299</v>
      </c>
    </row>
    <row r="334" ht="15.75" customHeight="1">
      <c r="A334" s="20" t="s">
        <v>929</v>
      </c>
      <c r="B334" s="20" t="s">
        <v>930</v>
      </c>
      <c r="C334" s="61">
        <v>7.0</v>
      </c>
      <c r="D334" s="20" t="s">
        <v>459</v>
      </c>
      <c r="E334" s="20"/>
      <c r="F334" s="20" t="s">
        <v>254</v>
      </c>
      <c r="G334" s="20" t="s">
        <v>255</v>
      </c>
    </row>
    <row r="335" ht="15.75" customHeight="1">
      <c r="A335" s="20" t="s">
        <v>931</v>
      </c>
      <c r="B335" s="20" t="s">
        <v>932</v>
      </c>
      <c r="C335" s="61">
        <v>7.0</v>
      </c>
      <c r="D335" s="20" t="s">
        <v>459</v>
      </c>
      <c r="E335" s="20"/>
      <c r="F335" s="20" t="s">
        <v>254</v>
      </c>
      <c r="G335" s="20" t="s">
        <v>255</v>
      </c>
    </row>
    <row r="336" ht="15.75" customHeight="1">
      <c r="A336" s="20" t="s">
        <v>933</v>
      </c>
      <c r="B336" s="20" t="s">
        <v>934</v>
      </c>
      <c r="C336" s="61">
        <v>12.95</v>
      </c>
      <c r="D336" s="20" t="s">
        <v>459</v>
      </c>
      <c r="E336" s="20" t="s">
        <v>357</v>
      </c>
      <c r="F336" s="20" t="s">
        <v>254</v>
      </c>
      <c r="G336" s="20" t="s">
        <v>255</v>
      </c>
    </row>
    <row r="337" ht="15.75" customHeight="1">
      <c r="A337" s="20" t="s">
        <v>935</v>
      </c>
      <c r="B337" s="20" t="s">
        <v>936</v>
      </c>
      <c r="C337" s="61">
        <v>12.95</v>
      </c>
      <c r="D337" s="20" t="s">
        <v>459</v>
      </c>
      <c r="E337" s="20" t="s">
        <v>357</v>
      </c>
      <c r="F337" s="20" t="s">
        <v>254</v>
      </c>
      <c r="G337" s="20" t="s">
        <v>255</v>
      </c>
    </row>
    <row r="338" ht="15.75" customHeight="1">
      <c r="A338" s="20" t="s">
        <v>937</v>
      </c>
      <c r="B338" s="20" t="s">
        <v>938</v>
      </c>
      <c r="C338" s="61">
        <v>12.5</v>
      </c>
      <c r="D338" s="20" t="s">
        <v>459</v>
      </c>
      <c r="E338" s="20" t="s">
        <v>459</v>
      </c>
      <c r="F338" s="20" t="s">
        <v>254</v>
      </c>
      <c r="G338" s="20" t="s">
        <v>255</v>
      </c>
    </row>
    <row r="339" ht="15.75" customHeight="1">
      <c r="A339" s="20" t="s">
        <v>939</v>
      </c>
      <c r="B339" s="20" t="s">
        <v>940</v>
      </c>
      <c r="C339" s="61">
        <v>11.5</v>
      </c>
      <c r="D339" s="20" t="s">
        <v>459</v>
      </c>
      <c r="E339" s="20"/>
      <c r="F339" s="20" t="s">
        <v>254</v>
      </c>
      <c r="G339" s="20" t="s">
        <v>299</v>
      </c>
    </row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