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od Price LIst" sheetId="1" r:id="rId4"/>
    <sheet state="visible" name="QBs" sheetId="2" r:id="rId5"/>
  </sheets>
  <definedNames/>
  <calcPr/>
</workbook>
</file>

<file path=xl/sharedStrings.xml><?xml version="1.0" encoding="utf-8"?>
<sst xmlns="http://schemas.openxmlformats.org/spreadsheetml/2006/main" count="2279" uniqueCount="1009">
  <si>
    <t>Item</t>
  </si>
  <si>
    <t>Description</t>
  </si>
  <si>
    <t>Case
Price</t>
  </si>
  <si>
    <t>Unit
Price</t>
  </si>
  <si>
    <t>UPC</t>
  </si>
  <si>
    <t>Availability</t>
  </si>
  <si>
    <t>My Order</t>
  </si>
  <si>
    <t>My Cost</t>
  </si>
  <si>
    <t xml:space="preserve"> Misc Products</t>
  </si>
  <si>
    <t>OA01</t>
  </si>
  <si>
    <t>BB225</t>
  </si>
  <si>
    <t>Buttermilk / Confections / England</t>
  </si>
  <si>
    <t>BM-SBCCH</t>
  </si>
  <si>
    <t>BM-SBCSS</t>
  </si>
  <si>
    <t>BM-SBMCSS</t>
  </si>
  <si>
    <t>BM-SBPBRI</t>
  </si>
  <si>
    <t>BM-SBVA</t>
  </si>
  <si>
    <t>Belazu Products / Grocery Products / England</t>
  </si>
  <si>
    <t>BZ-003R</t>
  </si>
  <si>
    <t>BZ-010R</t>
  </si>
  <si>
    <t>BZ-014D</t>
  </si>
  <si>
    <t>BZ-016R</t>
  </si>
  <si>
    <t>BZ-018R</t>
  </si>
  <si>
    <t>BZ-022R</t>
  </si>
  <si>
    <t>BZ-033R</t>
  </si>
  <si>
    <t>BZ-035R</t>
  </si>
  <si>
    <t>BZ-042R</t>
  </si>
  <si>
    <t>BZ-044D</t>
  </si>
  <si>
    <t>BZ-06R</t>
  </si>
  <si>
    <t>BZ-065G</t>
  </si>
  <si>
    <t>BZ-118D</t>
  </si>
  <si>
    <t>BZ-119D</t>
  </si>
  <si>
    <t>BZ-120D</t>
  </si>
  <si>
    <t>BZ-131</t>
  </si>
  <si>
    <t>BZ-162D</t>
  </si>
  <si>
    <t>BZ022</t>
  </si>
  <si>
    <t>BZ-H032D</t>
  </si>
  <si>
    <t>BZ-H038D</t>
  </si>
  <si>
    <t>BZ-H039D</t>
  </si>
  <si>
    <t>BZ-H051D</t>
  </si>
  <si>
    <t>BZ-XN128P</t>
  </si>
  <si>
    <t>BZ-XN129P</t>
  </si>
  <si>
    <t>BZ-XN130P</t>
  </si>
  <si>
    <t>E. Botham / Biscuits, Cookies/ England</t>
  </si>
  <si>
    <t>EB106</t>
  </si>
  <si>
    <t>EB113</t>
  </si>
  <si>
    <t>EB655</t>
  </si>
  <si>
    <t>EB6582</t>
  </si>
  <si>
    <t>EB901</t>
  </si>
  <si>
    <t>EB902</t>
  </si>
  <si>
    <t>Hawshead Relish Company / Jam, Chutnys, &amp; Condiments / England</t>
  </si>
  <si>
    <t>HR-BGK310</t>
  </si>
  <si>
    <t>HR-CMB-LC</t>
  </si>
  <si>
    <t>HR-CMB-LM</t>
  </si>
  <si>
    <t>HR-CMB-MC</t>
  </si>
  <si>
    <t>HR-CMB-MN</t>
  </si>
  <si>
    <t>HR-CMB-OM</t>
  </si>
  <si>
    <t>HR-CMB-RO</t>
  </si>
  <si>
    <t>Island Bakery / Sweet &amp; Savory Biscuits-Cookies / Scotland</t>
  </si>
  <si>
    <t>IB-CBC100</t>
  </si>
  <si>
    <t>IB-CBH100</t>
  </si>
  <si>
    <t>IB-CBOT100</t>
  </si>
  <si>
    <t>IB125OC</t>
  </si>
  <si>
    <t>IB125SB</t>
  </si>
  <si>
    <t>IB133CG</t>
  </si>
  <si>
    <t>IB133CM</t>
  </si>
  <si>
    <t>IB133LM</t>
  </si>
  <si>
    <t>Jealous Sweets / Plant-Based  Confections / England</t>
  </si>
  <si>
    <t>JL-FL125</t>
  </si>
  <si>
    <t>JL-FL40</t>
  </si>
  <si>
    <t>JL-GB125</t>
  </si>
  <si>
    <t>JL-GB40</t>
  </si>
  <si>
    <t>JL-TG125</t>
  </si>
  <si>
    <t>JL-TG40</t>
  </si>
  <si>
    <t>JL-TW125</t>
  </si>
  <si>
    <t>JL-TW40</t>
  </si>
  <si>
    <t>JL-LB40</t>
  </si>
  <si>
    <t>Kent &amp; Fraser / HoneyRose / Gluten-Free Sweet &amp; Savory Biscuits-Cookies / England</t>
  </si>
  <si>
    <t>KF-BPS</t>
  </si>
  <si>
    <t>KF-ORS</t>
  </si>
  <si>
    <t>KF-SGP</t>
  </si>
  <si>
    <t>KF-CBC</t>
  </si>
  <si>
    <t>KF-LBS</t>
  </si>
  <si>
    <t>KF-VBC</t>
  </si>
  <si>
    <t>KF-HR-DW</t>
  </si>
  <si>
    <t>KF-HR-HP</t>
  </si>
  <si>
    <t>KF-HR-OR</t>
  </si>
  <si>
    <t>KF-HR-SB</t>
  </si>
  <si>
    <t>KF-HR-TC</t>
  </si>
  <si>
    <t>Klepper &amp; Klepper / Best Licorice Ever / Holland</t>
  </si>
  <si>
    <t>KK-COFFEE</t>
  </si>
  <si>
    <t>KK-HONEY</t>
  </si>
  <si>
    <t>KK-SALT</t>
  </si>
  <si>
    <t>KK-SWEET</t>
  </si>
  <si>
    <t>Miena's Irish Nougat / Ireland</t>
  </si>
  <si>
    <t>MN-CHLMX18</t>
  </si>
  <si>
    <t>MN-NUT18</t>
  </si>
  <si>
    <t>MN-PCSLB</t>
  </si>
  <si>
    <t>Melt Chocolate / Holiday 2025 Items / England</t>
  </si>
  <si>
    <t>MT-AC1</t>
  </si>
  <si>
    <t>MT-AC2</t>
  </si>
  <si>
    <t>MT-HM</t>
  </si>
  <si>
    <t>MT-PB</t>
  </si>
  <si>
    <t>MT-PC</t>
  </si>
  <si>
    <t>MT-SD</t>
  </si>
  <si>
    <t>MT-SSC</t>
  </si>
  <si>
    <t>MT-SM</t>
  </si>
  <si>
    <t>MT-TM</t>
  </si>
  <si>
    <t>MT-WB</t>
  </si>
  <si>
    <t>Mr. Filberts / Nuts and Olives / England</t>
  </si>
  <si>
    <t>MF-ASN100</t>
  </si>
  <si>
    <t>MF-FRA100</t>
  </si>
  <si>
    <t>MF-IPC</t>
  </si>
  <si>
    <t>MF-SSC</t>
  </si>
  <si>
    <t>MF-MORG50</t>
  </si>
  <si>
    <t>MF-OLCH50</t>
  </si>
  <si>
    <t>MF-OLMN50</t>
  </si>
  <si>
    <t>New English Teas / Ethically Sourced Tea in Decorative Tins / England</t>
  </si>
  <si>
    <t>NE-AC01</t>
  </si>
  <si>
    <t>NE-HR27</t>
  </si>
  <si>
    <t>NE-MD03</t>
  </si>
  <si>
    <t>NE-MT70</t>
  </si>
  <si>
    <t>NE-MT88</t>
  </si>
  <si>
    <t>NE-RS101</t>
  </si>
  <si>
    <t>NE-RS124</t>
  </si>
  <si>
    <t>NE-RS125</t>
  </si>
  <si>
    <t>NE-RS126</t>
  </si>
  <si>
    <t>NE-RS30</t>
  </si>
  <si>
    <t>NE-RS47</t>
  </si>
  <si>
    <t>NE-RS70</t>
  </si>
  <si>
    <t>NE-RS84</t>
  </si>
  <si>
    <t>NE-RS85</t>
  </si>
  <si>
    <t>NE-RS92</t>
  </si>
  <si>
    <t>NE-TT35</t>
  </si>
  <si>
    <t>NE-VR02</t>
  </si>
  <si>
    <t>NE-VR03</t>
  </si>
  <si>
    <t>NE-VR04</t>
  </si>
  <si>
    <t>Orkney Bakery / Traditinal Bakery / Scotland / Holiday 2025</t>
  </si>
  <si>
    <t>OK-G2000</t>
  </si>
  <si>
    <t>OK-G2006</t>
  </si>
  <si>
    <t>OK-G2050</t>
  </si>
  <si>
    <t>OK-G2071</t>
  </si>
  <si>
    <t xml:space="preserve">Pipers Chips / Potato Chips / England </t>
  </si>
  <si>
    <t>PC-005</t>
  </si>
  <si>
    <t>PC-006</t>
  </si>
  <si>
    <t>PC-007</t>
  </si>
  <si>
    <t>PC-008</t>
  </si>
  <si>
    <t>PC-010</t>
  </si>
  <si>
    <t>Pc-012</t>
  </si>
  <si>
    <t>PC-150CHE</t>
  </si>
  <si>
    <t>PC-150JALA</t>
  </si>
  <si>
    <t>PC-150CHI</t>
  </si>
  <si>
    <t>PC-150ROS</t>
  </si>
  <si>
    <t>PC-150SALT</t>
  </si>
  <si>
    <t>PC-150VIN</t>
  </si>
  <si>
    <t>Pea Green Boat / Savory Biscuits / Scotland</t>
  </si>
  <si>
    <t>PG-BNC</t>
  </si>
  <si>
    <t>PG-CL</t>
  </si>
  <si>
    <t>PG-OG</t>
  </si>
  <si>
    <t>PG-SEL</t>
  </si>
  <si>
    <t>Single Variety Preserves / England</t>
  </si>
  <si>
    <t>SV-BOM</t>
  </si>
  <si>
    <t>SV-WALM</t>
  </si>
  <si>
    <t>SV-WBHBP</t>
  </si>
  <si>
    <t>SV-WFCJ</t>
  </si>
  <si>
    <t>SV-WJJ</t>
  </si>
  <si>
    <t>SV-WMRP</t>
  </si>
  <si>
    <t>SV-WPP</t>
  </si>
  <si>
    <t>SV-WSOM</t>
  </si>
  <si>
    <t>SV-WSSP</t>
  </si>
  <si>
    <t>SV-WTL</t>
  </si>
  <si>
    <t>Shortbread House of Edinburgh  / Sweet Biscuits-Cookies / Scotland</t>
  </si>
  <si>
    <t>SB-400WC</t>
  </si>
  <si>
    <t>SB-XCB170</t>
  </si>
  <si>
    <t>SB-XCS250</t>
  </si>
  <si>
    <t>SB-XPB250</t>
  </si>
  <si>
    <t>SB-EBEG</t>
  </si>
  <si>
    <t>SB-EBO</t>
  </si>
  <si>
    <t>SB-EBSC</t>
  </si>
  <si>
    <t>SB-ERCO</t>
  </si>
  <si>
    <t>SB-ERG</t>
  </si>
  <si>
    <t>SB-ERL</t>
  </si>
  <si>
    <t>SB-ERO</t>
  </si>
  <si>
    <t>SB-M150</t>
  </si>
  <si>
    <t>SB-M150D</t>
  </si>
  <si>
    <t>SB-M150CO</t>
  </si>
  <si>
    <t>SB-M150G</t>
  </si>
  <si>
    <t>SB-M150L</t>
  </si>
  <si>
    <t>SB-M150OAT</t>
  </si>
  <si>
    <t>SB-M150M</t>
  </si>
  <si>
    <t>SB-POSF2</t>
  </si>
  <si>
    <t>SB-R140</t>
  </si>
  <si>
    <t>SB-R140CC</t>
  </si>
  <si>
    <t>SB-R140WH</t>
  </si>
  <si>
    <t>SB-R140CH</t>
  </si>
  <si>
    <t>SB-R140G</t>
  </si>
  <si>
    <t>SB-R140MV</t>
  </si>
  <si>
    <t>SB-R140SC</t>
  </si>
  <si>
    <t>SB-R140SCL</t>
  </si>
  <si>
    <t>SB-R140SL</t>
  </si>
  <si>
    <t>SB-SF2PKT</t>
  </si>
  <si>
    <t>SB-SF2PKTCO</t>
  </si>
  <si>
    <t>SB-SFBXCH12</t>
  </si>
  <si>
    <t>SB-SFBXCO12</t>
  </si>
  <si>
    <t>SB-SFBXG12</t>
  </si>
  <si>
    <t>SB-SFBXO12</t>
  </si>
  <si>
    <t>SB-SFPKT</t>
  </si>
  <si>
    <t>SB-SFPKTCO</t>
  </si>
  <si>
    <t>SB-SFPKTG</t>
  </si>
  <si>
    <t>SB-SFTIN340</t>
  </si>
  <si>
    <t>SB-SFTIN500</t>
  </si>
  <si>
    <t>Struan Honey / Scotland</t>
  </si>
  <si>
    <t>SH-01</t>
  </si>
  <si>
    <t>SH-02</t>
  </si>
  <si>
    <t>SH-05</t>
  </si>
  <si>
    <t>SH-11</t>
  </si>
  <si>
    <t>Summerdown / Chocolate / England</t>
  </si>
  <si>
    <t>SD-MCRISPS</t>
  </si>
  <si>
    <t>SD-MINT</t>
  </si>
  <si>
    <t>SD-MINTDOM</t>
  </si>
  <si>
    <t>SD-SEL</t>
  </si>
  <si>
    <t>SD-THINS</t>
  </si>
  <si>
    <t>SD-SNK</t>
  </si>
  <si>
    <t>SD-TEA</t>
  </si>
  <si>
    <t>SD-TEAC</t>
  </si>
  <si>
    <t>SD116</t>
  </si>
  <si>
    <t>SD117</t>
  </si>
  <si>
    <t>SD118</t>
  </si>
  <si>
    <t>SUPERBON / Madrid-Style Potato Chips</t>
  </si>
  <si>
    <t>SU-CR135</t>
  </si>
  <si>
    <t>SU-PI135</t>
  </si>
  <si>
    <t>SU-SA135</t>
  </si>
  <si>
    <t>SU-SP135</t>
  </si>
  <si>
    <t>SU-TR135</t>
  </si>
  <si>
    <t>SU-SV135</t>
  </si>
  <si>
    <t>SU-YP135</t>
  </si>
  <si>
    <t>Torres / Potato Chips / Spain</t>
  </si>
  <si>
    <t>PF01</t>
  </si>
  <si>
    <t>PF02</t>
  </si>
  <si>
    <t>PF03</t>
  </si>
  <si>
    <t>PF04</t>
  </si>
  <si>
    <t>PF07</t>
  </si>
  <si>
    <t>PF09</t>
  </si>
  <si>
    <t>PF12</t>
  </si>
  <si>
    <t>PF13</t>
  </si>
  <si>
    <t>Pf14</t>
  </si>
  <si>
    <t>PF15</t>
  </si>
  <si>
    <t>PF16</t>
  </si>
  <si>
    <t>PF-FE125</t>
  </si>
  <si>
    <t>PF-FE40</t>
  </si>
  <si>
    <t>PF-FG150</t>
  </si>
  <si>
    <t>PF-MS150</t>
  </si>
  <si>
    <t>PF-MS50</t>
  </si>
  <si>
    <t>PF-PK125</t>
  </si>
  <si>
    <t>Pf-PK40</t>
  </si>
  <si>
    <t>PF-VF125</t>
  </si>
  <si>
    <t>PF-VF40</t>
  </si>
  <si>
    <t xml:space="preserve">Tregroes / Stroopwafel Cookies/ England </t>
  </si>
  <si>
    <t>TW001</t>
  </si>
  <si>
    <t>TW002</t>
  </si>
  <si>
    <t>TW003</t>
  </si>
  <si>
    <t>TW004</t>
  </si>
  <si>
    <t>TW005</t>
  </si>
  <si>
    <t>TW006</t>
  </si>
  <si>
    <t>TW007</t>
  </si>
  <si>
    <t>Uncle  Joe's / Confections / England</t>
  </si>
  <si>
    <t>UJ-BAGS</t>
  </si>
  <si>
    <t>UJ-TINS</t>
  </si>
  <si>
    <t>Van Strien / Sweet and Savory Biscuits-Cookies / Holland</t>
  </si>
  <si>
    <t>VS2900</t>
  </si>
  <si>
    <t>VS2901</t>
  </si>
  <si>
    <t>VS2906</t>
  </si>
  <si>
    <t>VS2911</t>
  </si>
  <si>
    <t>VS2913</t>
  </si>
  <si>
    <t>VS2931</t>
  </si>
  <si>
    <t>VS2934</t>
  </si>
  <si>
    <t>Order Totals - Items</t>
  </si>
  <si>
    <t>Order Totals - Cost</t>
  </si>
  <si>
    <t>Price</t>
  </si>
  <si>
    <t>Group</t>
  </si>
  <si>
    <t>PriceList</t>
  </si>
  <si>
    <t>Irish Black Butter - Apple Conserve 225g MP6</t>
  </si>
  <si>
    <t>6</t>
  </si>
  <si>
    <t>0735850012971</t>
  </si>
  <si>
    <t>YES</t>
  </si>
  <si>
    <t>Yes</t>
  </si>
  <si>
    <t>Buttermilk Choco Honeycomb Share Box 5.2oz MP6</t>
  </si>
  <si>
    <t>5036854006092</t>
  </si>
  <si>
    <t>Buttermilk Caramel &amp; Sea Salt Share Box 5.2oz MP6</t>
  </si>
  <si>
    <t>5036854006009</t>
  </si>
  <si>
    <t>Buttermilk Milk Choc Caramel Sea Salt Fudge Share Box 140g MP6</t>
  </si>
  <si>
    <t>5036854006184</t>
  </si>
  <si>
    <t>OOS</t>
  </si>
  <si>
    <t>Buttermilk Peanut Brittle Share Box 5.2oz MP6</t>
  </si>
  <si>
    <t>5036854006061</t>
  </si>
  <si>
    <t>Buttermilk Vanilla Share Box 5.2oz MP6</t>
  </si>
  <si>
    <t>5036854006023</t>
  </si>
  <si>
    <t>Belazu Truffle &amp; Artichoke Pesto 165g (5.8oz) MP6</t>
  </si>
  <si>
    <t>5030343834074</t>
  </si>
  <si>
    <t>Belazu Preserved Lemons 200g MP12</t>
  </si>
  <si>
    <t>12</t>
  </si>
  <si>
    <t>5030343838829</t>
  </si>
  <si>
    <t>Belazu Aubergine &amp; Parm Pesto 165g MP6</t>
  </si>
  <si>
    <t>5030343837150</t>
  </si>
  <si>
    <t>Belazu Tagine Paste 170g MP6</t>
  </si>
  <si>
    <t>5030343004507</t>
  </si>
  <si>
    <t>Belazu Black Tapenade 170g (6oz) MP6</t>
  </si>
  <si>
    <t>Belazu Rose Harissa 130g (4.5oz) MP6</t>
  </si>
  <si>
    <t>5030343834593</t>
  </si>
  <si>
    <t>BZ-026R</t>
  </si>
  <si>
    <t>Belazu Pomegranate Molasses 250ml MP6</t>
  </si>
  <si>
    <t>5030343837884</t>
  </si>
  <si>
    <t>Belazu Smoked Chilli Harissa 170g (6oz) MP6</t>
  </si>
  <si>
    <t>5030343834708</t>
  </si>
  <si>
    <t>Belazu Shawarma Paste 130g MP6</t>
  </si>
  <si>
    <t>5030343837549</t>
  </si>
  <si>
    <t>Belazu Chargrilled Pepper Paste 130g (4.5oz) MP6</t>
  </si>
  <si>
    <t>5030343834821</t>
  </si>
  <si>
    <t>Belazu Roasted Pepper Tapenade 165g (5.8oz) MP6</t>
  </si>
  <si>
    <t>5030343834944</t>
  </si>
  <si>
    <t>Belazu Tahini 500g (17oz) MP6</t>
  </si>
  <si>
    <t>5030343834807</t>
  </si>
  <si>
    <t>Belazu Genovese Pesto 165g MP6</t>
  </si>
  <si>
    <t>5030343834098</t>
  </si>
  <si>
    <t>Belazu Pardina Lentils 370G MP12</t>
  </si>
  <si>
    <t>5030343839642</t>
  </si>
  <si>
    <t>Belazu  Judion White Butter Beans 370g MP12</t>
  </si>
  <si>
    <t>5030343839659</t>
  </si>
  <si>
    <t>Belazu Gordo Especial Chickpeas 370g MP12</t>
  </si>
  <si>
    <t>5030343839666</t>
  </si>
  <si>
    <t>Belazu Date Molasses 260ml MP12</t>
  </si>
  <si>
    <t>5030343838072</t>
  </si>
  <si>
    <t>Belazu Shakshuka Paste 130g MP6</t>
  </si>
  <si>
    <t>5030343840266</t>
  </si>
  <si>
    <t>Belazu Hacks Green Chilli 130g MP6</t>
  </si>
  <si>
    <t>5030343839437</t>
  </si>
  <si>
    <t>Belazu Hacks Caramelised Onion 130g MP6</t>
  </si>
  <si>
    <t>5030343839420</t>
  </si>
  <si>
    <t>Belazu Hacks Roasted Garlic 130g MP6</t>
  </si>
  <si>
    <t>5030343839451</t>
  </si>
  <si>
    <t>Belazu Hacks Sun Dried Tomato 130g MP6</t>
  </si>
  <si>
    <t>5030343835002</t>
  </si>
  <si>
    <t>Balazu Rosemary Snack Mix 120g MP6</t>
  </si>
  <si>
    <t>030343839833</t>
  </si>
  <si>
    <t>Belazu Smoked Chilli Snack Mix 120g MP6</t>
  </si>
  <si>
    <t>030343839840</t>
  </si>
  <si>
    <t>Belazu Truffle &amp; Percorino Nut Mix Bag 135g MP6</t>
  </si>
  <si>
    <t>030343839857</t>
  </si>
  <si>
    <t>BZ005</t>
  </si>
  <si>
    <t>Belazu Sun Dried Tomato Pesto 170g MP 6</t>
  </si>
  <si>
    <t>5030343834081</t>
  </si>
  <si>
    <t>Belazu Wild Mushroom Pesto 170g MP6</t>
  </si>
  <si>
    <t>5030343837785</t>
  </si>
  <si>
    <t>E.Botham Shah Ginger Biscuits 7oz MP12</t>
  </si>
  <si>
    <t>5025575000106</t>
  </si>
  <si>
    <t>E.Botham Choc Chip &amp; Ginger Biscuits 7oz MP12</t>
  </si>
  <si>
    <t>5025575000113</t>
  </si>
  <si>
    <t>E.Botham Shah Ginger Biscuits 2-Packs MP24</t>
  </si>
  <si>
    <t>24</t>
  </si>
  <si>
    <t>5025575000304</t>
  </si>
  <si>
    <t>E.Botham All Butter Fruit Cake MP 10</t>
  </si>
  <si>
    <t>10</t>
  </si>
  <si>
    <t>5025575008041</t>
  </si>
  <si>
    <t>E.Botham Landlord Beer Cake 12.5oz MP10</t>
  </si>
  <si>
    <t>5025575009017</t>
  </si>
  <si>
    <t>E. Botham Yorks Ginger Parkin 12oz MP10</t>
  </si>
  <si>
    <t>5025575008010</t>
  </si>
  <si>
    <t>HA-HOTHNY</t>
  </si>
  <si>
    <t>Harissa Hot Honey 12oz MP6</t>
  </si>
  <si>
    <t>860009700017</t>
  </si>
  <si>
    <t>Hawkshead Black Garlic Ketchup 310g (10.9oz) MP6</t>
  </si>
  <si>
    <t>5060183362901</t>
  </si>
  <si>
    <t>Hawkshead- CMB Lemon Curd (3.5 oz) MP20</t>
  </si>
  <si>
    <t>20</t>
  </si>
  <si>
    <t>648318019026</t>
  </si>
  <si>
    <t>Hawkshead- CMB Lemon Curd (7oz) MP6</t>
  </si>
  <si>
    <t>648318019101</t>
  </si>
  <si>
    <t>Hawkshead- CMB Mango Chutney (4oz) MP20</t>
  </si>
  <si>
    <t>648318019095</t>
  </si>
  <si>
    <t>Hawkshead - CMB Mango Chutney 7oz MP6</t>
  </si>
  <si>
    <t>648318019118</t>
  </si>
  <si>
    <t>Hawkshead- CMB Red Onion Marmalade (4oz) MP20</t>
  </si>
  <si>
    <t>5060183364080</t>
  </si>
  <si>
    <t>Hawkshead- CMB Red Onion Marmalade (7oz) MP6</t>
  </si>
  <si>
    <t>648318019033</t>
  </si>
  <si>
    <t>HR-CMB-RV</t>
  </si>
  <si>
    <t>Hawkshead- CMB Raspberry Vanilla Jam (4oz) MP20</t>
  </si>
  <si>
    <t>5060183360945</t>
  </si>
  <si>
    <t>Island Bakery Cheese Biscuits Cheddar 100g MP12</t>
  </si>
  <si>
    <t>5060027071303</t>
  </si>
  <si>
    <t>Island Bakery Cheese Biscuits Harissa w Chilli 100g MP12</t>
  </si>
  <si>
    <t>5060027071372</t>
  </si>
  <si>
    <t>Island Bakery Cheese Biscuits with Onion &amp; Thyme 100g MP12</t>
  </si>
  <si>
    <t>5060027071389</t>
  </si>
  <si>
    <t>Island Bakery Oat Crumble (4.7oz) 125g MP12</t>
  </si>
  <si>
    <t>5060027070153</t>
  </si>
  <si>
    <t>Island Bakery Shortbread 125g (4.4oz) MP12</t>
  </si>
  <si>
    <t>5060027070146</t>
  </si>
  <si>
    <t>Island Bakery Chocolate Ginger 133g MP12</t>
  </si>
  <si>
    <t>5060027070115</t>
  </si>
  <si>
    <t>Island Bakery Orange Melts 133g MP12</t>
  </si>
  <si>
    <t>5060027070184</t>
  </si>
  <si>
    <t>Island Bakery Lemon Melts 133g MP12</t>
  </si>
  <si>
    <t>5060027070016</t>
  </si>
  <si>
    <t>Jealous Sweets Fizzy Lips  125g Bags MP7</t>
  </si>
  <si>
    <t>7</t>
  </si>
  <si>
    <t>5060276371216</t>
  </si>
  <si>
    <t>Jealous Sweets Fizzy Lips 40g Bags MP10</t>
  </si>
  <si>
    <t>5060276371360</t>
  </si>
  <si>
    <t>Jealous Sweets Grizzly Bears125g Bags MP7</t>
  </si>
  <si>
    <t>5060276370912</t>
  </si>
  <si>
    <t>Jealous Sweets Grizzly Bears 40g Bags MP10</t>
  </si>
  <si>
    <t>5060276370561</t>
  </si>
  <si>
    <t>JL-LB119</t>
  </si>
  <si>
    <t>Jealous Sweets Love Bears Sugarfree 119g Bags MP7</t>
  </si>
  <si>
    <t>5060276371001</t>
  </si>
  <si>
    <t>Jealous Sweets Love Bears (Sugar-free) 40g Bags MP10</t>
  </si>
  <si>
    <t>5060276370875</t>
  </si>
  <si>
    <t>Jealous Sweets Tangy Worms 125g Bags MP7</t>
  </si>
  <si>
    <t>5060276370929</t>
  </si>
  <si>
    <t>Jealous Sweets Tangy Worms 40g Bags MP10</t>
  </si>
  <si>
    <t>5060276370813</t>
  </si>
  <si>
    <t>Jealous Sweets Tropical Wonder 125g Bags MP7</t>
  </si>
  <si>
    <t>5060276370936</t>
  </si>
  <si>
    <t>Jealous Sweets Tropical Wonder 40g Bags MP10</t>
  </si>
  <si>
    <t>5060276370806</t>
  </si>
  <si>
    <t>Kent &amp; Fraser Criscuits Cracked Black Pepper &amp; Smoked Sea Salt MP6</t>
  </si>
  <si>
    <t>5060188950806</t>
  </si>
  <si>
    <t>Kent &amp; Fraser Choc. Butter Crunch 125g (4.5oz) MP6</t>
  </si>
  <si>
    <t>5060188950165</t>
  </si>
  <si>
    <t>HoneyRose Date &amp; Walnut Toast 110g MP6</t>
  </si>
  <si>
    <t>5060028801770</t>
  </si>
  <si>
    <t>HoneyRose Hazelnut &amp; Plum Toast 110g MP6</t>
  </si>
  <si>
    <t>5060028801787</t>
  </si>
  <si>
    <t>HoneyRose Oat &amp; Raisin Cookies 115g MP6</t>
  </si>
  <si>
    <t>5060028801756</t>
  </si>
  <si>
    <t>HoneyRose Organic Gluten Free Shortbread 125g MP6</t>
  </si>
  <si>
    <t>5060028801732</t>
  </si>
  <si>
    <t>HoneyRose Triple Choc. Cookies 115g MP6</t>
  </si>
  <si>
    <t>5060028801763</t>
  </si>
  <si>
    <t>Kent &amp; Fraser Lemon Butter Shortbread 125g (4.5oz) MP6</t>
  </si>
  <si>
    <t>5060188950134</t>
  </si>
  <si>
    <t>Kent &amp; Fraser Criscuits Roasted Onion &amp; Nigella Seeds MP6</t>
  </si>
  <si>
    <t>5060188950820</t>
  </si>
  <si>
    <t>Kent &amp; Fraser Criscuits Oak Smoked Garlic &amp; Black Poppy Seeds MP6</t>
  </si>
  <si>
    <t>5060188950783</t>
  </si>
  <si>
    <t>Kent &amp; Fraser Vanilla Butter Crunch 125g (4.5oz) MP6</t>
  </si>
  <si>
    <t>5060188950172</t>
  </si>
  <si>
    <t>Klepper &amp; Klepper Licorice Coffee 200g MP12</t>
  </si>
  <si>
    <t>8721008116044</t>
  </si>
  <si>
    <t>Klepper &amp; Klepper Licorice Honey 200g MP12</t>
  </si>
  <si>
    <t>8719326064444</t>
  </si>
  <si>
    <t>Klepper &amp; Klepper Licorice Mild Salt 200g MP12</t>
  </si>
  <si>
    <t>8719326064413</t>
  </si>
  <si>
    <t>Klepper &amp; Klepper Licorice Sweet 200g MP12</t>
  </si>
  <si>
    <t>8719326064406</t>
  </si>
  <si>
    <t>Mr. Filberts Applewood Smoked Mixed Nuts 100g MP12</t>
  </si>
  <si>
    <t>5060145052451</t>
  </si>
  <si>
    <t>Mr. Filberts French Rosemary Almonds 100g MP12</t>
  </si>
  <si>
    <t>5060145052413</t>
  </si>
  <si>
    <t>MF-IBTMN</t>
  </si>
  <si>
    <t>Mr. Filberts Italian Black Truffle MIxed Nuts 100 g MP12</t>
  </si>
  <si>
    <t>5060145051973</t>
  </si>
  <si>
    <t>Mr. Filberts Indonesian Peppered Cashews 100g MP12</t>
  </si>
  <si>
    <t>5060145052352</t>
  </si>
  <si>
    <t>Mr. Filbert's Mixed Olives with Rosemary &amp; Garlic 50g MP12</t>
  </si>
  <si>
    <t>5060145053007</t>
  </si>
  <si>
    <t>Mr. Filberts Green Olives Chilli 50g MP12</t>
  </si>
  <si>
    <t>5060145052970</t>
  </si>
  <si>
    <t>Mr. Filberts Green Olives Lemon 50g MP12</t>
  </si>
  <si>
    <t>5060145052994</t>
  </si>
  <si>
    <t>Mr. Filberts Sweet &amp; Savory Cashews 100g MP12</t>
  </si>
  <si>
    <t>5060145053939</t>
  </si>
  <si>
    <t>Miena's Irish Nougat -Chelsea Mix - 3 Flavors 47g MP18</t>
  </si>
  <si>
    <t>18</t>
  </si>
  <si>
    <t>3 UPCs</t>
  </si>
  <si>
    <t>Miena's Irish Nougat - Mixed Nut Box 47g 18MP</t>
  </si>
  <si>
    <t>Miena Pistachio Cranberry Nougat Slab MP9</t>
  </si>
  <si>
    <t>9</t>
  </si>
  <si>
    <t>5391525220772</t>
  </si>
  <si>
    <t>MN-SPSLB</t>
  </si>
  <si>
    <t>Miena Strawberry Passion Fruit Slab MP9</t>
  </si>
  <si>
    <t>5391525220765</t>
  </si>
  <si>
    <t>Melt Log Cabin Advent Calendar Each</t>
  </si>
  <si>
    <t>1</t>
  </si>
  <si>
    <t>5060163576458</t>
  </si>
  <si>
    <t>Melt Notting Hill Advent Calendar  Each</t>
  </si>
  <si>
    <t>5060163574126</t>
  </si>
  <si>
    <t>Melt Hazelnut Milk 90g MP6</t>
  </si>
  <si>
    <t>5060163573822</t>
  </si>
  <si>
    <t>Melt Pistachio Blonde Bar 90g MP6</t>
  </si>
  <si>
    <t>5060163570180</t>
  </si>
  <si>
    <t>Melt Popcorn Bar 90g MP6</t>
  </si>
  <si>
    <t>5060163570821</t>
  </si>
  <si>
    <t>Melt Salty Dark Bar 90g MP6</t>
  </si>
  <si>
    <t>5060163570203</t>
  </si>
  <si>
    <t>Melt Sea Salt Milk Bar 9g MP6</t>
  </si>
  <si>
    <t>TBD</t>
  </si>
  <si>
    <t>Melt Sea Salt Carmel Bar 90g MP6</t>
  </si>
  <si>
    <t>5060163573778</t>
  </si>
  <si>
    <t>Melt Toast and Marmalade Bar 90g MP6</t>
  </si>
  <si>
    <t>5060163570838</t>
  </si>
  <si>
    <t>Melt Wild Dark Bar 90g MP6</t>
  </si>
  <si>
    <t>5060163571477</t>
  </si>
  <si>
    <t>New English Teas Advent Calendar MP7</t>
  </si>
  <si>
    <t>5013111006651</t>
  </si>
  <si>
    <t>New English Tea's Heritage Collection 3x14 Tbag Tin Triple Pack MP8</t>
  </si>
  <si>
    <t>8</t>
  </si>
  <si>
    <t>5013111002660</t>
  </si>
  <si>
    <t>New English Green Vintage Victorian Rnd 80ct Tin MP8</t>
  </si>
  <si>
    <t>5013111005326</t>
  </si>
  <si>
    <t>New English Vintage 3 Mini Tins Loose Tea MP24</t>
  </si>
  <si>
    <t>5013111004473</t>
  </si>
  <si>
    <t>New English Teas Song Thrush Minis 3pk MP24</t>
  </si>
  <si>
    <t>501311007054</t>
  </si>
  <si>
    <t>New English Tea's Peter Rabbit Daisies 40 Teabag Tin EB MP16</t>
  </si>
  <si>
    <t>16</t>
  </si>
  <si>
    <t>5013111006392</t>
  </si>
  <si>
    <t>NE-RS104</t>
  </si>
  <si>
    <t>New English Teas Songthrush - Pink 40ct Tin MP16</t>
  </si>
  <si>
    <t>5013111006798</t>
  </si>
  <si>
    <t>New English Tea Lotus Flower 40Tbag 1869Blend MP16</t>
  </si>
  <si>
    <t>5013111008266</t>
  </si>
  <si>
    <t>New English Tea Sunflower 40Tbag  MP16</t>
  </si>
  <si>
    <t>5013111008259</t>
  </si>
  <si>
    <t>New English Tea Victorian Garden 40Tbag English Breakfast MP16</t>
  </si>
  <si>
    <t>5013111008273</t>
  </si>
  <si>
    <t>New English Tea's Union Jack 40 Teabag Tin EB MP16</t>
  </si>
  <si>
    <t>5013111003148</t>
  </si>
  <si>
    <t>New English Vintage Eng. Bkft 40ct Tin MP16</t>
  </si>
  <si>
    <t>5013111004176</t>
  </si>
  <si>
    <t>New English Teas Seasons Greetings/XMAS 40ct Tin MP16</t>
  </si>
  <si>
    <t>5013111004480</t>
  </si>
  <si>
    <t>New English Teas Vintage Victorian 40ct Tin, Ivory MP16</t>
  </si>
  <si>
    <t>5013111005548</t>
  </si>
  <si>
    <t>New English Vintage Victorian Pink 40ct Tin MP16</t>
  </si>
  <si>
    <t>5013111005555</t>
  </si>
  <si>
    <t>New English Teal Song Thrush Tin 40ct Tin MP16</t>
  </si>
  <si>
    <t>5013111005784</t>
  </si>
  <si>
    <t>NE-TS03</t>
  </si>
  <si>
    <t>New English Tea's Peter Rabbit Daisies 72 Tbag Selection Tin MP12</t>
  </si>
  <si>
    <t>5013111006408</t>
  </si>
  <si>
    <t>New English Teas Vintage Victorian 72ct Assrtmnt Tin MP12</t>
  </si>
  <si>
    <t>5013111004657</t>
  </si>
  <si>
    <t>New English Tea Tapestry Green 32Tbag Tin Afternoon MP16</t>
  </si>
  <si>
    <t>5013111008297</t>
  </si>
  <si>
    <t>New English Tea Tapestry Daisies 32Tbag Earl  Grey MP16</t>
  </si>
  <si>
    <t>5013111008303</t>
  </si>
  <si>
    <t>New English Tea Tapestry Roses 32Tbag 1869 Black Tea MP16</t>
  </si>
  <si>
    <t>5013111008310</t>
  </si>
  <si>
    <t>Oatmeal of Alford Pinhead 1KG MP6</t>
  </si>
  <si>
    <t>5018180600106</t>
  </si>
  <si>
    <t>Orkney Caramelised Onion Biscuits 130g MP15</t>
  </si>
  <si>
    <t>15</t>
  </si>
  <si>
    <t>5027816003400</t>
  </si>
  <si>
    <t>Orkney Rustic Oatcakes 190g MP15</t>
  </si>
  <si>
    <t>5027816003532</t>
  </si>
  <si>
    <t>Orkney Millionaire Shortbread 275g MP15</t>
  </si>
  <si>
    <t>5027816004867</t>
  </si>
  <si>
    <t>Orkney Caramel Slice 275g MP15</t>
  </si>
  <si>
    <t>5027816004874</t>
  </si>
  <si>
    <t>OK-X1010</t>
  </si>
  <si>
    <t>Orkney Vanilla Fudge Bar 100g MP12</t>
  </si>
  <si>
    <t>5027816003082</t>
  </si>
  <si>
    <t>OK-X1040</t>
  </si>
  <si>
    <t>Orkney Chocolate Fudge Bar 100g MP12</t>
  </si>
  <si>
    <t>5027816002702</t>
  </si>
  <si>
    <t>OK-X1050</t>
  </si>
  <si>
    <t>Orkney Stem Ginger Fudge Bar 100g MP12</t>
  </si>
  <si>
    <t>5027816003099</t>
  </si>
  <si>
    <t>OK-X1082</t>
  </si>
  <si>
    <t>Orkney Traditional Tablet Bar 70g MP15 7.72 sterling</t>
  </si>
  <si>
    <t>5027816003068</t>
  </si>
  <si>
    <t>Pipers Crisp with Anglesey Sea Salt 40g MP24</t>
  </si>
  <si>
    <t>5033060100125</t>
  </si>
  <si>
    <t>Pipers Crisp with Cider Vinegar and Sea Salt 40g MP24</t>
  </si>
  <si>
    <t>5033060100156</t>
  </si>
  <si>
    <t>Pipers Crisp with Cheddar &amp; Onion 40g MP24</t>
  </si>
  <si>
    <t>5033060100149</t>
  </si>
  <si>
    <t>Pipers Crisp with Sweet Chilli 40g MP24</t>
  </si>
  <si>
    <t>5033060100163</t>
  </si>
  <si>
    <t>Pipers Crisp with Rosemary and Thyme 40g MP24</t>
  </si>
  <si>
    <t>5033060100132</t>
  </si>
  <si>
    <t>PC-012</t>
  </si>
  <si>
    <t>Pipers Crisps with Jalapeno and Dill 40g MP24</t>
  </si>
  <si>
    <t>5060539321095</t>
  </si>
  <si>
    <t>Pipers Crisp with Cheddar &amp; Onion 5.3oz MP8</t>
  </si>
  <si>
    <t>5033060100057</t>
  </si>
  <si>
    <t>Pipers Crisp with Sweet Chilli 150g MP8</t>
  </si>
  <si>
    <t>5033060100095</t>
  </si>
  <si>
    <t>Pipers Crisps with Jalapeno and Dill 150g MP8</t>
  </si>
  <si>
    <t>5060539321088</t>
  </si>
  <si>
    <t>Pipers Crisp with Rosemary &amp; Thyme 5.3oz MP8</t>
  </si>
  <si>
    <t>Pipers Crisps with Anglesey Sea Salt 5.3oz MP8</t>
  </si>
  <si>
    <t>5033060100040</t>
  </si>
  <si>
    <t>Pipers Crisp Cider Vinegar &amp; Sea Salt 5.3oz MP8</t>
  </si>
  <si>
    <t>5033060100064</t>
  </si>
  <si>
    <t>PF-BT500</t>
  </si>
  <si>
    <t>Torres Black Truffle 500g MP5</t>
  </si>
  <si>
    <t>5</t>
  </si>
  <si>
    <t>8426944000067</t>
  </si>
  <si>
    <t>PF-CV40</t>
  </si>
  <si>
    <t>Torres Selecta Caviar Potato Chips 40g MP20</t>
  </si>
  <si>
    <t>tbd</t>
  </si>
  <si>
    <t>Torres Fried Egg Potato Chips 125g MP17</t>
  </si>
  <si>
    <t>17</t>
  </si>
  <si>
    <t>8426944000081</t>
  </si>
  <si>
    <t>Torres Fried Egg Potato Chips 40g MP20</t>
  </si>
  <si>
    <t>8426944000098</t>
  </si>
  <si>
    <t>Torres Foie Gras Potato Chips 150g MP15</t>
  </si>
  <si>
    <t>8426944051502</t>
  </si>
  <si>
    <t>PF-FG50</t>
  </si>
  <si>
    <t>Torres Foie  Gras Potato Chips 50g MP20</t>
  </si>
  <si>
    <t>8426944050505</t>
  </si>
  <si>
    <t>Torres Mediterranean Sea Salt 150g MP15</t>
  </si>
  <si>
    <t>8426944001125</t>
  </si>
  <si>
    <t>Torres Mediterranean Sea Salt 50g MP20</t>
  </si>
  <si>
    <t>8426944001132</t>
  </si>
  <si>
    <t>Torres Pickle Flavor Chips 125g MP17</t>
  </si>
  <si>
    <t>8426944000272</t>
  </si>
  <si>
    <t>PF-PK40</t>
  </si>
  <si>
    <t>Torres Pickle Flavor Chips 40g MP20</t>
  </si>
  <si>
    <t>8426944000289</t>
  </si>
  <si>
    <t>Torres Vinegar Flavored Potato Chips 125g  MP17</t>
  </si>
  <si>
    <t>8426944000166</t>
  </si>
  <si>
    <t>Torres Vinegar Flavor Potato Chips 40g MP20</t>
  </si>
  <si>
    <t>8426944000173</t>
  </si>
  <si>
    <t>Torres Black Truffle Potato Chips 125g (4.5oz) MP15</t>
  </si>
  <si>
    <t>8426944001071</t>
  </si>
  <si>
    <t>Torres Black Truffle Potato Chips 40g (1.4oz) MP20</t>
  </si>
  <si>
    <t>8426944001101</t>
  </si>
  <si>
    <t>Torres Olive Oil Potato Chips 125g MP15</t>
  </si>
  <si>
    <t>8426944001019</t>
  </si>
  <si>
    <t>Torres Olive Oil Potato Chips 40g MP20</t>
  </si>
  <si>
    <t>8426944001026</t>
  </si>
  <si>
    <t>Torres Selecta Iberian Ham Potato Chips 50g MP20</t>
  </si>
  <si>
    <t>8426944020409</t>
  </si>
  <si>
    <t>PF08</t>
  </si>
  <si>
    <t>Torres Sparkling Wine Chips 50g MP20</t>
  </si>
  <si>
    <t>8426944030507</t>
  </si>
  <si>
    <t>Seasonal</t>
  </si>
  <si>
    <t>Torres Select Iberian Ham Potato Chips 150g MP15</t>
  </si>
  <si>
    <t>8426944021253</t>
  </si>
  <si>
    <t>Torres De La Vera Hot Smoked Paprika Potato Chips 50g MP20</t>
  </si>
  <si>
    <t>8426944040506</t>
  </si>
  <si>
    <t>Torres De La Vera Hot Smoked Paprika Potato Chips 150g MP15</t>
  </si>
  <si>
    <t>8426944041503</t>
  </si>
  <si>
    <t>PF14</t>
  </si>
  <si>
    <t>Torres Black Truffle Potato Chip 25g MP24</t>
  </si>
  <si>
    <t>8426944001255</t>
  </si>
  <si>
    <t>Torres Cured Cheese Potato Chips 50g MP20</t>
  </si>
  <si>
    <t>8426944000029</t>
  </si>
  <si>
    <t>Torres Cured Cheese Potato Chips 150g MP15</t>
  </si>
  <si>
    <t>8426944000012</t>
  </si>
  <si>
    <t>Pea Green Boat Cheese Sables Nigella Seed &amp; Chive 80g MP 12</t>
  </si>
  <si>
    <t>5024769980019</t>
  </si>
  <si>
    <t>Pea Green Boat Cheese Sables with Chili 80g MP12</t>
  </si>
  <si>
    <t>5024769960011</t>
  </si>
  <si>
    <t>Pea Green Boat Original Sables 80g MP12</t>
  </si>
  <si>
    <t>5024769950012</t>
  </si>
  <si>
    <t>Pea Green Boat Sel Gift Pack with 4 flavors MP6</t>
  </si>
  <si>
    <t>5024769950029</t>
  </si>
  <si>
    <t>Shortbread House Whiskey Cake Red Gift Box 400g MP6</t>
  </si>
  <si>
    <t>5024769650073</t>
  </si>
  <si>
    <t>Shortbread Eden Box Biscuits w/Earl Grey 4.4oz MP12</t>
  </si>
  <si>
    <t>5024769890035</t>
  </si>
  <si>
    <t>Shortbread Eden Box of Biscuits Original 4.4oz MP12</t>
  </si>
  <si>
    <t>5024769530283</t>
  </si>
  <si>
    <t>Shortbread Eden Box Biscuits w/Spanish Clementine 4.4oz MP12</t>
  </si>
  <si>
    <t>5024769930014</t>
  </si>
  <si>
    <t>Shortbread Eden Tin Biscuits w/ Dark Choc &amp; Orange 8.9oz MP12</t>
  </si>
  <si>
    <t>5024769350072</t>
  </si>
  <si>
    <t>Shortbread Eden Tin w/Stem Ginger 8.9oz MP12</t>
  </si>
  <si>
    <t>5024769520093</t>
  </si>
  <si>
    <t>Shortbread Eden Tin w/ Mediterranean Lemon 8.9oz MP12</t>
  </si>
  <si>
    <t>5024769870099</t>
  </si>
  <si>
    <t>Shortbread Eden Tin Original Recipe Biscuits 8.9oz MP12</t>
  </si>
  <si>
    <t>5024769510193</t>
  </si>
  <si>
    <t>Shortbread Mini Original Box 5.3oz MP8</t>
  </si>
  <si>
    <t>5024769530092</t>
  </si>
  <si>
    <t>Shortbread Mini Chocolate Orange Box 5.3oz MP8</t>
  </si>
  <si>
    <t>5024769360057</t>
  </si>
  <si>
    <t>Shortbread Mini Cinnamon &amp; Demerara Sugar 150g  MP8</t>
  </si>
  <si>
    <t>5024769310045</t>
  </si>
  <si>
    <t>Shortbread Mini Ginger Box 5.3oz MP8</t>
  </si>
  <si>
    <t>5024769540091</t>
  </si>
  <si>
    <t>Shortbread Mini Lemon Box 5.3oz MP8</t>
  </si>
  <si>
    <t>5024769870020</t>
  </si>
  <si>
    <t>Shortbread Mini Macadamia Nut 150g MP8</t>
  </si>
  <si>
    <t>5024769810026</t>
  </si>
  <si>
    <t>Shortbread Oaties Box 150g MP8</t>
  </si>
  <si>
    <t>5024769750087</t>
  </si>
  <si>
    <t>Shortbread Finger 2 pack -PrintPK 42g  MP36</t>
  </si>
  <si>
    <t>36</t>
  </si>
  <si>
    <t>5024769130018</t>
  </si>
  <si>
    <t>Shortbread House Original Biscuit Tin 140g MP12</t>
  </si>
  <si>
    <t>5024769510117</t>
  </si>
  <si>
    <t>Shortbread House Tin - Clotted Cream 140g MP12</t>
  </si>
  <si>
    <t>5024769470022</t>
  </si>
  <si>
    <t>Shortbread House Dark Chocolate Biscuit Tin 140g MP12</t>
  </si>
  <si>
    <t>5024769400074</t>
  </si>
  <si>
    <t>Shortbread House Ginger Biscuit Tin 140g MP12</t>
  </si>
  <si>
    <t>5024769520079</t>
  </si>
  <si>
    <t>Shortbread House Madagascar Vanilla Tin 140g MP12</t>
  </si>
  <si>
    <t>5024769730010</t>
  </si>
  <si>
    <t>Shortbread House Tin - Salted Caramel 140g MP12</t>
  </si>
  <si>
    <t>5024769680032</t>
  </si>
  <si>
    <t>Shortbread Spanish Clementine Tin 140g MP12</t>
  </si>
  <si>
    <t>5024769740019</t>
  </si>
  <si>
    <t>Shortbread House Mediterranean Lemon Biscuit Tin 140g MP12</t>
  </si>
  <si>
    <t>5024769870044</t>
  </si>
  <si>
    <t>Shortbread House Tin - White Chocolate Hazelnut 140g MP12</t>
  </si>
  <si>
    <t>5024769690024</t>
  </si>
  <si>
    <t>Shortbread Fingers Original 2pk- 1.5oz  MP60</t>
  </si>
  <si>
    <t>60</t>
  </si>
  <si>
    <t>yes</t>
  </si>
  <si>
    <t>Shortbread Fingers Choc &amp; Orange 2pk- 1.5oz MP60</t>
  </si>
  <si>
    <t>5024769230015</t>
  </si>
  <si>
    <t>Shortbread Box Fingers Chocolate Chip 6oz MP12</t>
  </si>
  <si>
    <t>5024769410127</t>
  </si>
  <si>
    <t>Shortbread Box Fingers Choc Orange 6oz MP12</t>
  </si>
  <si>
    <t>5024769360095</t>
  </si>
  <si>
    <t>Shortbread Box Fingers Ginger 6oz MP12</t>
  </si>
  <si>
    <t>5024769540145</t>
  </si>
  <si>
    <t>Shortbread Box Fingers Original 6oz MP12</t>
  </si>
  <si>
    <t>5024769530221</t>
  </si>
  <si>
    <t>Shortbread Fingers Original 6oz MP24</t>
  </si>
  <si>
    <t>5024769550038</t>
  </si>
  <si>
    <t>Shortbread Fingers Choc &amp; Orange 6oz MP24</t>
  </si>
  <si>
    <t>5024769370018</t>
  </si>
  <si>
    <t>Shortbread Fingers Ginger 6oz MP24</t>
  </si>
  <si>
    <t>5024769560020</t>
  </si>
  <si>
    <t>Shortbread House Fingers Original Blue Tin 340g MP8</t>
  </si>
  <si>
    <t>5024769510186</t>
  </si>
  <si>
    <t>Shortbread House Finger Selection Red Tin 500g MP8</t>
  </si>
  <si>
    <t>5024769500033</t>
  </si>
  <si>
    <t>Shortbread House Fingers with Cranberry 170g MP12</t>
  </si>
  <si>
    <t>5024769640012</t>
  </si>
  <si>
    <t>Shortbread House Minis with Chai Spice 250g MP6</t>
  </si>
  <si>
    <t>5024769860014</t>
  </si>
  <si>
    <t>Shortbread House Minis with Peppermint Bark 250g MP6</t>
  </si>
  <si>
    <t>5024769840030</t>
  </si>
  <si>
    <t>Summerdown Mint Crisps 170g MP8</t>
  </si>
  <si>
    <t>5060107650022</t>
  </si>
  <si>
    <t>Summerdown Peppermint Creams 200g MP8</t>
  </si>
  <si>
    <t>5060107650008</t>
  </si>
  <si>
    <t>Summerdown Mint Domino Bars 7oz MP8</t>
  </si>
  <si>
    <t>5060107650107</t>
  </si>
  <si>
    <t>Summerdown Selection Box 170g MP8</t>
  </si>
  <si>
    <t>5060107650213</t>
  </si>
  <si>
    <t>Summerdown NEW Creams Snack Pack 75g MP24</t>
  </si>
  <si>
    <t>5060107650084</t>
  </si>
  <si>
    <t>Summerdown Peppermint Pyramid Tea 15bags MP8</t>
  </si>
  <si>
    <t>5060107650121</t>
  </si>
  <si>
    <t>Summerdown Camomile Tea 15bags MP8</t>
  </si>
  <si>
    <t>5060107650343</t>
  </si>
  <si>
    <t>Summerdown Mint Thins 5.3oz MP8</t>
  </si>
  <si>
    <t>5060107650046</t>
  </si>
  <si>
    <t>Summerdown Bar Dark 100g MP12</t>
  </si>
  <si>
    <t>5060107650305</t>
  </si>
  <si>
    <t>Summerdown Bar Milk 100g MP12</t>
  </si>
  <si>
    <t>5060107650312</t>
  </si>
  <si>
    <t>Summerdown Bar Dark Crisp 100g MP12</t>
  </si>
  <si>
    <t>5060107650329</t>
  </si>
  <si>
    <t>Struan Heather Honey 454G MP6</t>
  </si>
  <si>
    <t>5038050014277</t>
  </si>
  <si>
    <t>Struan Heather Honey 227G MP12</t>
  </si>
  <si>
    <t>5038050024269</t>
  </si>
  <si>
    <t>Struan 3X Pack 43g Heather, Blossum, Whiskey MP12</t>
  </si>
  <si>
    <t>5038050054242</t>
  </si>
  <si>
    <t>Struan Blossom Honey &amp; Malt Whiskey MP12</t>
  </si>
  <si>
    <t>Superbon Cretian Potato Chips 135g MP14</t>
  </si>
  <si>
    <t>14</t>
  </si>
  <si>
    <t>5425033155544</t>
  </si>
  <si>
    <t>SU-JA125</t>
  </si>
  <si>
    <t>Superbon Jalapenos Chips 125g MP14</t>
  </si>
  <si>
    <t>5425033155216</t>
  </si>
  <si>
    <t>Superbon Pimento Potato Chips 135g MP14</t>
  </si>
  <si>
    <t>5425033155278</t>
  </si>
  <si>
    <t>Suberbon Sea Salt Potato Chips 135g MP14</t>
  </si>
  <si>
    <t>5425033155230</t>
  </si>
  <si>
    <t>Superbon Salt &amp; Pepper Potato Chips 135g MP14</t>
  </si>
  <si>
    <t>5425033155315</t>
  </si>
  <si>
    <t>Superbon Salt &amp; Vinegar Potato Chips 135g MP14</t>
  </si>
  <si>
    <t>5425033155735</t>
  </si>
  <si>
    <t>Superbon Truffle Potato Chips 135g MP14</t>
  </si>
  <si>
    <t>5425033155476</t>
  </si>
  <si>
    <t>Superbon Yellow Paprika Potato Chips 135g MP14</t>
  </si>
  <si>
    <t>5425033155650</t>
  </si>
  <si>
    <t>Single Variety Co. Blood Orange Marmalade 225g MP6</t>
  </si>
  <si>
    <t>5060524590291</t>
  </si>
  <si>
    <t>Discontined</t>
  </si>
  <si>
    <t>Single Variety Co. Amalfi Lemon Marmalade 225g MP6</t>
  </si>
  <si>
    <t>5060524590611</t>
  </si>
  <si>
    <t>Single Variety Co. Ben Tirran Blackcurrant Preserve 225g MP6</t>
  </si>
  <si>
    <t>5060524590338</t>
  </si>
  <si>
    <t>Single Variety Co. Fireflame Chili Jam (Mild) 225g MP6</t>
  </si>
  <si>
    <t>5060524590260</t>
  </si>
  <si>
    <t>Single Variety Co. Jalapeno Jam (Hot) 225g MP6</t>
  </si>
  <si>
    <t>5060524590055</t>
  </si>
  <si>
    <t>SV-WMCP</t>
  </si>
  <si>
    <t>Single Variety Co. Morello Cherry Preserve 225g MP6</t>
  </si>
  <si>
    <t>5060524590352</t>
  </si>
  <si>
    <t>Single Variety Co. Maravilla Raspberry Preserve 225g MP6</t>
  </si>
  <si>
    <t>5060524590024</t>
  </si>
  <si>
    <t>Single Variety Co. Passionfruit Preserve 225g MP6</t>
  </si>
  <si>
    <t>5060524590369</t>
  </si>
  <si>
    <t>Single Variety Co. Seville Orange Marmalade 225g MP6</t>
  </si>
  <si>
    <t>5060524590116</t>
  </si>
  <si>
    <t>Single Variety Co. Sonata Strawberry Preserve 225g MP6</t>
  </si>
  <si>
    <t>5060524590345</t>
  </si>
  <si>
    <t>Single Variety Tahiti Lime Marmalade 225g MP6</t>
  </si>
  <si>
    <t>5060524590772</t>
  </si>
  <si>
    <t>Tregroes Butter Toffee Waffle Doubles 70g MP30</t>
  </si>
  <si>
    <t>30</t>
  </si>
  <si>
    <t>5018768166970</t>
  </si>
  <si>
    <t>Tregroes Butter Toffee Waffles 8pk 270g MP6</t>
  </si>
  <si>
    <t>5018768255896</t>
  </si>
  <si>
    <t>Tregroes Belgian Milk Choc Waffle 45g MP42</t>
  </si>
  <si>
    <t>42</t>
  </si>
  <si>
    <t>5018768220955</t>
  </si>
  <si>
    <t>Tregroes Belgian Milk Choc Waffle 6pk 270g MP6</t>
  </si>
  <si>
    <t>5018768287989</t>
  </si>
  <si>
    <t>Tregroes Belgian Dark Choc Waffle 45g MP42</t>
  </si>
  <si>
    <t>5018768270950</t>
  </si>
  <si>
    <t>Tregroes Belgian Dark Choc Waffle 6pk 270g MP6</t>
  </si>
  <si>
    <t>5018768271933</t>
  </si>
  <si>
    <t>Tregroes Butter Toffee Waffle Bags 8pk MP12</t>
  </si>
  <si>
    <t>TW008</t>
  </si>
  <si>
    <t>Tregroes Mini Butter Toffee Waffles 128g MP14</t>
  </si>
  <si>
    <t>Uncle Joe's Mint Balls in Bag 90g MP12</t>
  </si>
  <si>
    <t>5014594001010</t>
  </si>
  <si>
    <t>Uncle Joe's Mint Balls Tins 120g MP12</t>
  </si>
  <si>
    <t>5014594110002</t>
  </si>
  <si>
    <t>Van Strien All Butter Cheese Palmiers w/ Old Gouda Holland 80g MP5</t>
  </si>
  <si>
    <t>8716827129009</t>
  </si>
  <si>
    <t>Van Strien All Butter Cheese Straws w/ Emmentaler 90g MP5</t>
  </si>
  <si>
    <t>8716827129016</t>
  </si>
  <si>
    <t>Van Strien All Butter Cheese Onion Bites 90g MP5</t>
  </si>
  <si>
    <t>8716827129061</t>
  </si>
  <si>
    <t>Van Strien All Butter Lemon Cookies 120g MP5</t>
  </si>
  <si>
    <t>8716827129115</t>
  </si>
  <si>
    <t>Van Strien All Butter Palmier w/ Caramel 80g MP5</t>
  </si>
  <si>
    <t>8716827129139</t>
  </si>
  <si>
    <t>Van Strien Delicious Dark Cookies 4.9oz MP5</t>
  </si>
  <si>
    <t>8716827129313</t>
  </si>
  <si>
    <t>Van Strien All Butter Peanut Butter Choc Chip Cookies 140g MP6</t>
  </si>
  <si>
    <t>8716827129344</t>
  </si>
  <si>
    <t>WDFT03</t>
  </si>
  <si>
    <t>Square Box Large 20.5x20.5x2.9cmH</t>
  </si>
  <si>
    <t>WDFT05</t>
  </si>
  <si>
    <t>Fruit Kraft Square Box Set of 3</t>
  </si>
  <si>
    <t>WDFT07</t>
  </si>
  <si>
    <t>Fruit Kraft Petit Hat Box 13.4x5cmH</t>
  </si>
  <si>
    <t>WDFT08A</t>
  </si>
  <si>
    <t>Fruit Kraft Round Box with Clear LId 180x32 mmH</t>
  </si>
  <si>
    <t>WDFT14</t>
  </si>
  <si>
    <t>Fruit Kraft Hamper Rd Box Set of 2</t>
  </si>
  <si>
    <t>WDFT15</t>
  </si>
  <si>
    <t>Fruit Kraft Square box 6x6x3"</t>
  </si>
  <si>
    <t>WDFT16</t>
  </si>
  <si>
    <t>Fruit Kraft Hat Box Dia 9x4"</t>
  </si>
  <si>
    <t>WDM-SQS3BLACK</t>
  </si>
  <si>
    <t>Square Set of 3 boxes Black</t>
  </si>
  <si>
    <t>n/a</t>
  </si>
  <si>
    <t>WDM-SQS3BLUE</t>
  </si>
  <si>
    <t>Square Set of 3 Boxes Blue</t>
  </si>
  <si>
    <t>WDM6886S2</t>
  </si>
  <si>
    <t>Santa Fe Wood Picnic Baskets with two handles Set of 2</t>
  </si>
  <si>
    <t>WDM6886S2dark</t>
  </si>
  <si>
    <t>Santa Fe Wood Picnic Baskets with two handles Set of 2 Dark Colorway</t>
  </si>
  <si>
    <t>WDM7036S2</t>
  </si>
  <si>
    <t>Santa Fe Lidded Deep Hamper Set of 2</t>
  </si>
  <si>
    <t>WDMBOXS3BLK</t>
  </si>
  <si>
    <t>Solid Lidded Box Set of 3 Textured Black</t>
  </si>
  <si>
    <t>WDMBOXS3BLU</t>
  </si>
  <si>
    <t>Solid Lidded Box Set of 3 Grid Blue</t>
  </si>
  <si>
    <t>WDMBOXS3BRN</t>
  </si>
  <si>
    <t>Solid Lidded Box Set of 3 Textured Brown</t>
  </si>
  <si>
    <t>WDMBOXS3GRN</t>
  </si>
  <si>
    <t>Solid Lidded Box Set of 3 Grid Green</t>
  </si>
  <si>
    <t>WDMBOXS3KFT</t>
  </si>
  <si>
    <t>Solid Lidded Box Set of 3 Textured Kraft</t>
  </si>
  <si>
    <t>WDMBOXS3RED</t>
  </si>
  <si>
    <t>Solid Lidded Box Set of 3 Textured Red</t>
  </si>
  <si>
    <t>WDMBOXS3WHT</t>
  </si>
  <si>
    <t>Solid Lidded Box Set of 3 Textured Off White</t>
  </si>
  <si>
    <t>WDMBOXS3WOD</t>
  </si>
  <si>
    <t>Solid Lidded Box Set of 3 Textured Wood Grain</t>
  </si>
  <si>
    <t>WDMBOXS5BLK</t>
  </si>
  <si>
    <t>Solid Lidded Box Set of 5 Textured Black</t>
  </si>
  <si>
    <t>WDMBOXS5BLU</t>
  </si>
  <si>
    <t>Solid Lidded Box Set of 5 Grid Blue</t>
  </si>
  <si>
    <t>WEDMBOXWINS3</t>
  </si>
  <si>
    <t>Window Box S3  Black</t>
  </si>
  <si>
    <t>WJY26448-LG</t>
  </si>
  <si>
    <t>Sea Grass Oval Basket with Removable Lid- Large</t>
  </si>
  <si>
    <t>WJY26448-MD</t>
  </si>
  <si>
    <t>Sea Grass Oval Basket with Removable Lid- Medium</t>
  </si>
  <si>
    <t>WJY26496LG</t>
  </si>
  <si>
    <t>Willow &amp; Wood Antique Basket with Removable Lid- Large</t>
  </si>
  <si>
    <t>WJY26496MD</t>
  </si>
  <si>
    <t>Willow &amp; Wood Antique Basket with Removable Lid-Medium</t>
  </si>
  <si>
    <t>WJY26527BLL</t>
  </si>
  <si>
    <t>Wood &amp; Wire Black Rect Basket with Removable Lid - Large</t>
  </si>
  <si>
    <t>WJY26527BLM</t>
  </si>
  <si>
    <t>Wood &amp; Wire Black Rect Basket with Removable Lid - Medium</t>
  </si>
  <si>
    <t>WJY26527BLS</t>
  </si>
  <si>
    <t>Wood &amp; Wire Black Rect Basket with Removable Lid - Small</t>
  </si>
  <si>
    <t>WJY26527BXL</t>
  </si>
  <si>
    <t>Wood &amp; WIre Black Rect Basket with Romovable Lid- XLarge</t>
  </si>
  <si>
    <t>WJY26527LG</t>
  </si>
  <si>
    <t>Wood &amp; Wire Brown Rect Basket with Removable Lid- Large</t>
  </si>
  <si>
    <t>WJY26527MD</t>
  </si>
  <si>
    <t>Wood &amp; Wire Brown Rect Basket with Removable Lid- Medium</t>
  </si>
  <si>
    <t>WJY26527SM</t>
  </si>
  <si>
    <t>Wood &amp; Wire Brown Rect Basket with Removable Lid- Small</t>
  </si>
  <si>
    <t>WJY26527XL</t>
  </si>
  <si>
    <t>Wood &amp; Wire Brown Rect Basket with Removable Lid- XLarge</t>
  </si>
  <si>
    <t>WJY27331S2</t>
  </si>
  <si>
    <t>Dark Wood Lidded Picnic Basket Set of 2</t>
  </si>
  <si>
    <t>WJY27761S3BG</t>
  </si>
  <si>
    <t>Wooden Basket with Hinged Lid Beige Set of 3</t>
  </si>
  <si>
    <t>648318013710</t>
  </si>
  <si>
    <t>WJY27761S3BR</t>
  </si>
  <si>
    <t>Wooden Basket with Hinged Lid Dark Brown Set of 3</t>
  </si>
  <si>
    <t>648318013659</t>
  </si>
  <si>
    <t>WJY27761S3CH</t>
  </si>
  <si>
    <t>Wooden Basket with Hinged Lid Cherry Set of 3</t>
  </si>
  <si>
    <t>648318013680</t>
  </si>
  <si>
    <t>WJY27882L</t>
  </si>
  <si>
    <t>Wooden Rectangular Box with Cheese Board Lid-LG</t>
  </si>
  <si>
    <t>648318013758</t>
  </si>
  <si>
    <t>WJY27882S</t>
  </si>
  <si>
    <t>Wooden Rectangular Box with Cheese Board Lid-SM</t>
  </si>
  <si>
    <t>648318013741</t>
  </si>
  <si>
    <t>WLL-BlueTHROW</t>
  </si>
  <si>
    <t>Cotten 60" Square Blue and White Throw</t>
  </si>
  <si>
    <t>WLL-BTHRW</t>
  </si>
  <si>
    <t>Cotton 60" Square Beige Throw</t>
  </si>
  <si>
    <t>WLL-RTHRW</t>
  </si>
  <si>
    <t>Cotton 60" Square Red Throw</t>
  </si>
  <si>
    <t>WLL100S3</t>
  </si>
  <si>
    <t>New Seagrass rope set of 3</t>
  </si>
  <si>
    <t>WLL1827S3LN</t>
  </si>
  <si>
    <t>Antique WIllow Oval Lided Basket Linen Lining Set of 3</t>
  </si>
  <si>
    <t>WLL199LN</t>
  </si>
  <si>
    <t>Willow Unpeeled Side to Side Handled Basket with Natural Lining</t>
  </si>
  <si>
    <t>648318010092</t>
  </si>
  <si>
    <t>WLL220S3LN</t>
  </si>
  <si>
    <t>Wire Hinged Lid Hamper Linen Lining Set of 3 Linen Lining</t>
  </si>
  <si>
    <t>WLL2259S3GN</t>
  </si>
  <si>
    <t>Wire Lidded Hamper Green Lining Set of 3</t>
  </si>
  <si>
    <t>WLL2259S3LN</t>
  </si>
  <si>
    <t>Wire Lidded Hamper Linen Lining Set of 3</t>
  </si>
  <si>
    <t>WLL2284S2GN</t>
  </si>
  <si>
    <t>Willow Antique Side to Side Handled Basket Green Lining Set of 2</t>
  </si>
  <si>
    <t>WLL2289S3GN</t>
  </si>
  <si>
    <t>Wire Oval Table Top Green Lining Set of 3</t>
  </si>
  <si>
    <t>WLL2292S3GN</t>
  </si>
  <si>
    <t>Wire Rectangular Table Top Green Lining Set of 3</t>
  </si>
  <si>
    <t>WLL2292S3LN</t>
  </si>
  <si>
    <t>Wire Rectangular Table Top Linen Lining Set of 3</t>
  </si>
  <si>
    <t>WLL3604</t>
  </si>
  <si>
    <t>2-Person Fitted Picnic Basket in Antique Willow w/ Linen Lining</t>
  </si>
  <si>
    <t>WLL369MLN</t>
  </si>
  <si>
    <t>Unpeeled Lidded Lined Linen Med Only</t>
  </si>
  <si>
    <t>WLL369S3A</t>
  </si>
  <si>
    <t>Willow Antique Fruit Hamper with Linen Lining Set of 3</t>
  </si>
  <si>
    <t>WLL369S3LN</t>
  </si>
  <si>
    <t>Willow Unpeeled Rect Lidded with Ear Handles Natural Lining Set of 3</t>
  </si>
  <si>
    <t>648318010047</t>
  </si>
  <si>
    <t>WLL4061</t>
  </si>
  <si>
    <t>Willow Antique Oval Toto Lidded with Check Lining</t>
  </si>
  <si>
    <t>648318013925</t>
  </si>
  <si>
    <t>WLL4433S2GN</t>
  </si>
  <si>
    <t>Wire Lidded Box Green Lining Set of 2</t>
  </si>
  <si>
    <t>WLL4433S2LN</t>
  </si>
  <si>
    <t>Wire Lidded Box Linen Lining Set of 2</t>
  </si>
  <si>
    <t>WLL620S3ALN</t>
  </si>
  <si>
    <t>Willow Antique Lidded Hamper with Closure Straps Linen Lining Set of 3</t>
  </si>
  <si>
    <t>WLL6685BR</t>
  </si>
  <si>
    <t>Willow Brown Wine Tote Hamper with Green Lining</t>
  </si>
  <si>
    <t>WLL6708</t>
  </si>
  <si>
    <t>4-Person Fitted Picnic Basket in Antique Willow w/ Linen Lining</t>
  </si>
  <si>
    <t>WLL817</t>
  </si>
  <si>
    <t>Wire Shopping Basket with Grip Handles with Linen Lining</t>
  </si>
  <si>
    <t>WLL8646LG</t>
  </si>
  <si>
    <t>Wood and Willow Lidded Large Size</t>
  </si>
  <si>
    <t>1111</t>
  </si>
  <si>
    <t>WLL8646Med</t>
  </si>
  <si>
    <t>Wood and Willow Lidded Med. Size</t>
  </si>
  <si>
    <t>WLL8648S2Blk</t>
  </si>
  <si>
    <t>Wood Crate Black Nested Set of 2</t>
  </si>
  <si>
    <t>111</t>
  </si>
  <si>
    <t>WLL8648S2GRY</t>
  </si>
  <si>
    <t>Wood Gray Crate set Nested of 2</t>
  </si>
  <si>
    <t>WLL903GRN</t>
  </si>
  <si>
    <t>Wire Lidded Shallow Hamper Green LIning</t>
  </si>
  <si>
    <t>WLL903LN</t>
  </si>
  <si>
    <t>Wire Lidded Shallow Hamper Linen Lining</t>
  </si>
  <si>
    <t>WPPMSBKLS3</t>
  </si>
  <si>
    <t>Michael Storring  Brooklyn Boxes Set of 3</t>
  </si>
  <si>
    <t>WPPMSEURS3</t>
  </si>
  <si>
    <t>Michael Storring European Cities Boxes Set of 3</t>
  </si>
  <si>
    <t>WPPMSS3</t>
  </si>
  <si>
    <t>Michael Storrings NYC Boxes Set of 3</t>
  </si>
  <si>
    <t>WPPNYGGS3</t>
  </si>
  <si>
    <t>New York Modern Boxes Set of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</si>
</sst>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4">
    <font>
      <sz val="11.0"/>
      <color theme="1"/>
      <name val="Calibri"/>
      <scheme val="minor"/>
    </font>
    <font>
      <sz val="14.0"/>
      <color theme="1"/>
      <name val="Arial Narrow"/>
    </font>
    <font>
      <sz val="11.0"/>
      <color theme="1"/>
      <name val="Arial Narrow"/>
    </font>
    <font>
      <sz val="14.0"/>
      <color theme="1"/>
      <name val="Calibri"/>
    </font>
    <font>
      <b/>
      <sz val="14.0"/>
      <color rgb="FF006100"/>
      <name val="Calibri"/>
    </font>
    <font/>
    <font>
      <sz val="11.0"/>
      <color theme="1"/>
      <name val="Calibri"/>
    </font>
    <font>
      <sz val="12.0"/>
      <color theme="1"/>
      <name val="Calibri"/>
    </font>
    <font>
      <sz val="12.0"/>
      <color theme="1"/>
      <name val="Arial Narrow"/>
    </font>
    <font>
      <sz val="10.0"/>
      <color theme="1"/>
      <name val="Calibri"/>
    </font>
    <font>
      <sz val="9.0"/>
      <color rgb="FF000000"/>
      <name val="Century Gothic"/>
    </font>
    <font>
      <b/>
      <sz val="11.0"/>
      <color theme="0"/>
      <name val="Calibri"/>
    </font>
    <font>
      <sz val="16.0"/>
      <color theme="1"/>
      <name val="Calibri"/>
    </font>
    <font>
      <sz val="10.0"/>
      <color theme="1"/>
      <name val="Arial Narrow"/>
    </font>
  </fonts>
  <fills count="6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FFFFCC"/>
        <bgColor rgb="FFFFFFCC"/>
      </patternFill>
    </fill>
  </fills>
  <borders count="2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thin">
        <color rgb="FF000000"/>
      </right>
      <top style="double">
        <color rgb="FF3F3F3F"/>
      </top>
      <bottom style="double">
        <color rgb="FF3F3F3F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top style="thin">
        <color rgb="FFB2B2B2"/>
      </top>
      <bottom style="thin">
        <color rgb="FFB2B2B2"/>
      </bottom>
    </border>
    <border>
      <right style="thin">
        <color rgb="FF000000"/>
      </right>
      <top style="thin">
        <color rgb="FFB2B2B2"/>
      </top>
      <bottom style="thin">
        <color rgb="FFB2B2B2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top style="thin">
        <color rgb="FFB2B2B2"/>
      </top>
      <bottom style="thin">
        <color rgb="FF000000"/>
      </bottom>
    </border>
    <border>
      <right style="thin">
        <color rgb="FF000000"/>
      </right>
      <top style="thin">
        <color rgb="FFB2B2B2"/>
      </top>
      <bottom style="thin">
        <color rgb="FF000000"/>
      </bottom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2" fillId="2" fontId="4" numFmtId="0" xfId="0" applyAlignment="1" applyBorder="1" applyFill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0" fillId="0" fontId="6" numFmtId="0" xfId="0" applyAlignment="1" applyFont="1">
      <alignment vertical="center"/>
    </xf>
    <xf borderId="2" fillId="0" fontId="7" numFmtId="0" xfId="0" applyAlignment="1" applyBorder="1" applyFont="1">
      <alignment vertical="center"/>
    </xf>
    <xf borderId="1" fillId="0" fontId="7" numFmtId="49" xfId="0" applyAlignment="1" applyBorder="1" applyFont="1" applyNumberFormat="1">
      <alignment vertic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49" xfId="0" applyAlignment="1" applyBorder="1" applyFont="1" applyNumberFormat="1">
      <alignment horizontal="center" vertical="center"/>
    </xf>
    <xf borderId="2" fillId="0" fontId="8" numFmtId="49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horizontal="center" vertical="center"/>
    </xf>
    <xf borderId="1" fillId="0" fontId="9" numFmtId="164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vertical="center"/>
    </xf>
    <xf borderId="1" fillId="0" fontId="7" numFmtId="0" xfId="0" applyBorder="1" applyFont="1"/>
    <xf borderId="0" fillId="0" fontId="10" numFmtId="49" xfId="0" applyFont="1" applyNumberFormat="1"/>
    <xf borderId="1" fillId="3" fontId="7" numFmtId="0" xfId="0" applyAlignment="1" applyBorder="1" applyFill="1" applyFont="1">
      <alignment shrinkToFit="0" vertical="center" wrapText="1"/>
    </xf>
    <xf borderId="1" fillId="3" fontId="7" numFmtId="49" xfId="0" applyAlignment="1" applyBorder="1" applyFont="1" applyNumberFormat="1">
      <alignment vertical="center"/>
    </xf>
    <xf borderId="1" fillId="3" fontId="7" numFmtId="0" xfId="0" applyAlignment="1" applyBorder="1" applyFont="1">
      <alignment vertical="center"/>
    </xf>
    <xf borderId="5" fillId="0" fontId="7" numFmtId="0" xfId="0" applyAlignment="1" applyBorder="1" applyFont="1">
      <alignment vertical="center"/>
    </xf>
    <xf borderId="5" fillId="0" fontId="7" numFmtId="49" xfId="0" applyAlignment="1" applyBorder="1" applyFont="1" applyNumberFormat="1">
      <alignment vertical="center"/>
    </xf>
    <xf borderId="5" fillId="0" fontId="7" numFmtId="164" xfId="0" applyAlignment="1" applyBorder="1" applyFont="1" applyNumberFormat="1">
      <alignment horizontal="center" vertical="center"/>
    </xf>
    <xf borderId="5" fillId="0" fontId="7" numFmtId="49" xfId="0" applyAlignment="1" applyBorder="1" applyFont="1" applyNumberFormat="1">
      <alignment horizontal="center" vertical="center"/>
    </xf>
    <xf borderId="6" fillId="0" fontId="8" numFmtId="49" xfId="0" applyAlignment="1" applyBorder="1" applyFont="1" applyNumberFormat="1">
      <alignment horizontal="center" vertical="center"/>
    </xf>
    <xf borderId="5" fillId="0" fontId="9" numFmtId="164" xfId="0" applyAlignment="1" applyBorder="1" applyFont="1" applyNumberFormat="1">
      <alignment horizontal="center" vertical="center"/>
    </xf>
    <xf borderId="7" fillId="0" fontId="7" numFmtId="0" xfId="0" applyAlignment="1" applyBorder="1" applyFont="1">
      <alignment vertical="center"/>
    </xf>
    <xf borderId="7" fillId="0" fontId="7" numFmtId="49" xfId="0" applyAlignment="1" applyBorder="1" applyFont="1" applyNumberFormat="1">
      <alignment vertical="center"/>
    </xf>
    <xf borderId="7" fillId="0" fontId="7" numFmtId="164" xfId="0" applyAlignment="1" applyBorder="1" applyFont="1" applyNumberFormat="1">
      <alignment horizontal="center" vertical="center"/>
    </xf>
    <xf borderId="7" fillId="0" fontId="7" numFmtId="49" xfId="0" applyAlignment="1" applyBorder="1" applyFont="1" applyNumberFormat="1">
      <alignment horizontal="center" vertical="center"/>
    </xf>
    <xf borderId="8" fillId="0" fontId="8" numFmtId="49" xfId="0" applyAlignment="1" applyBorder="1" applyFont="1" applyNumberFormat="1">
      <alignment horizontal="center" vertical="center"/>
    </xf>
    <xf borderId="7" fillId="0" fontId="9" numFmtId="164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vertical="center"/>
    </xf>
    <xf borderId="1" fillId="0" fontId="6" numFmtId="0" xfId="0" applyBorder="1" applyFont="1"/>
    <xf borderId="1" fillId="0" fontId="6" numFmtId="49" xfId="0" applyAlignment="1" applyBorder="1" applyFont="1" applyNumberFormat="1">
      <alignment vertical="center"/>
    </xf>
    <xf borderId="1" fillId="0" fontId="6" numFmtId="164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horizontal="center" vertical="center"/>
    </xf>
    <xf borderId="9" fillId="4" fontId="11" numFmtId="0" xfId="0" applyAlignment="1" applyBorder="1" applyFill="1" applyFont="1">
      <alignment vertical="center"/>
    </xf>
    <xf borderId="10" fillId="0" fontId="5" numFmtId="0" xfId="0" applyBorder="1" applyFont="1"/>
    <xf borderId="11" fillId="0" fontId="5" numFmtId="0" xfId="0" applyBorder="1" applyFont="1"/>
    <xf borderId="12" fillId="5" fontId="6" numFmtId="0" xfId="0" applyAlignment="1" applyBorder="1" applyFill="1" applyFont="1">
      <alignment vertical="center"/>
    </xf>
    <xf borderId="13" fillId="5" fontId="12" numFmtId="0" xfId="0" applyAlignment="1" applyBorder="1" applyFont="1">
      <alignment vertical="center"/>
    </xf>
    <xf borderId="13" fillId="5" fontId="12" numFmtId="164" xfId="0" applyAlignment="1" applyBorder="1" applyFont="1" applyNumberFormat="1">
      <alignment vertical="center"/>
    </xf>
    <xf borderId="14" fillId="5" fontId="12" numFmtId="0" xfId="0" applyAlignment="1" applyBorder="1" applyFont="1">
      <alignment vertical="center"/>
    </xf>
    <xf borderId="15" fillId="0" fontId="5" numFmtId="0" xfId="0" applyBorder="1" applyFont="1"/>
    <xf borderId="16" fillId="5" fontId="6" numFmtId="0" xfId="0" applyAlignment="1" applyBorder="1" applyFont="1">
      <alignment vertical="center"/>
    </xf>
    <xf borderId="17" fillId="5" fontId="12" numFmtId="0" xfId="0" applyAlignment="1" applyBorder="1" applyFont="1">
      <alignment vertical="center"/>
    </xf>
    <xf borderId="17" fillId="5" fontId="12" numFmtId="164" xfId="0" applyAlignment="1" applyBorder="1" applyFont="1" applyNumberFormat="1">
      <alignment vertical="center"/>
    </xf>
    <xf borderId="18" fillId="5" fontId="12" numFmtId="164" xfId="0" applyAlignment="1" applyBorder="1" applyFont="1" applyNumberFormat="1">
      <alignment vertical="center"/>
    </xf>
    <xf borderId="19" fillId="0" fontId="5" numFmtId="0" xfId="0" applyBorder="1" applyFont="1"/>
    <xf borderId="0" fillId="0" fontId="6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20" fillId="0" fontId="10" numFmtId="49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0" fillId="0" fontId="10" numFmtId="39" xfId="0" applyFont="1" applyNumberFormat="1"/>
  </cellXfs>
  <cellStyles count="1">
    <cellStyle xfId="0" name="Normal" builtinId="0"/>
  </cellStyles>
  <dxfs count="6"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E2EFD9"/>
          <bgColor rgb="FFE2EFD9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F4B083"/>
          <bgColor rgb="FFF4B08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57"/>
    <col customWidth="1" min="2" max="2" width="69.14"/>
    <col customWidth="1" min="3" max="3" width="10.86"/>
    <col customWidth="1" min="4" max="4" width="11.29"/>
    <col customWidth="1" min="5" max="5" width="21.14"/>
    <col customWidth="1" min="6" max="6" width="16.57"/>
    <col customWidth="1" min="7" max="7" width="9.0"/>
    <col customWidth="1" min="8" max="8" width="10.71"/>
    <col customWidth="1" min="9" max="28" width="9.14"/>
  </cols>
  <sheetData>
    <row r="1" ht="37.5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5" t="s">
        <v>6</v>
      </c>
      <c r="H1" s="5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25.5" customHeight="1">
      <c r="A2" s="7" t="s">
        <v>8</v>
      </c>
      <c r="B2" s="8"/>
      <c r="C2" s="8"/>
      <c r="D2" s="8"/>
      <c r="E2" s="8"/>
      <c r="F2" s="8"/>
      <c r="G2" s="8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5.5" customHeight="1">
      <c r="A3" s="11" t="s">
        <v>9</v>
      </c>
      <c r="B3" s="12" t="str">
        <f>VLOOKUP(A3,QBs!A:E,2,FALSE)</f>
        <v>Oatmeal of Alford Pinhead 1KG MP6</v>
      </c>
      <c r="C3" s="13">
        <f>VLOOKUP(A3,QBs!A:E,3,FALSE)</f>
        <v>39.9</v>
      </c>
      <c r="D3" s="13">
        <f> C3/  VLOOKUP(A3,QBs!A:E,4,FALSE)</f>
        <v>6.65</v>
      </c>
      <c r="E3" s="14" t="str">
        <f>VLOOKUP(A3,QBs!A:E,5,FALSE)</f>
        <v>5018180600106</v>
      </c>
      <c r="F3" s="15" t="str">
        <f>VLOOKUP(A3,QBs!A:G,7,FALSE)</f>
        <v>Yes</v>
      </c>
      <c r="G3" s="16"/>
      <c r="H3" s="17" t="str">
        <f t="shared" ref="H3:H4" si="1">IF(ISBLANK(G3),"",G3*C3)</f>
        <v/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ht="25.5" customHeight="1">
      <c r="A4" s="11" t="s">
        <v>10</v>
      </c>
      <c r="B4" s="12" t="str">
        <f>VLOOKUP(A4,QBs!A:E,2,FALSE)</f>
        <v>Irish Black Butter - Apple Conserve 225g MP6</v>
      </c>
      <c r="C4" s="13">
        <f>VLOOKUP(A4,QBs!A:E,3,FALSE)</f>
        <v>55</v>
      </c>
      <c r="D4" s="13">
        <f> C4/  VLOOKUP(A4,QBs!A:E,4,FALSE)</f>
        <v>9.166666667</v>
      </c>
      <c r="E4" s="14" t="str">
        <f>VLOOKUP(A4,QBs!A:E,5,FALSE)</f>
        <v>0735850012971</v>
      </c>
      <c r="F4" s="15" t="str">
        <f>VLOOKUP(A4,QBs!A:G,7,FALSE)</f>
        <v>Yes</v>
      </c>
      <c r="G4" s="16"/>
      <c r="H4" s="17" t="str">
        <f t="shared" si="1"/>
        <v/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ht="25.5" customHeight="1">
      <c r="A5" s="7" t="s">
        <v>11</v>
      </c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ht="25.5" customHeight="1">
      <c r="A6" s="18" t="s">
        <v>12</v>
      </c>
      <c r="B6" s="12" t="str">
        <f>VLOOKUP(A6,QBs!A:E,2,FALSE)</f>
        <v>Buttermilk Choco Honeycomb Share Box 5.2oz MP6</v>
      </c>
      <c r="C6" s="13">
        <f>VLOOKUP(A6,QBs!A:E,3,FALSE)</f>
        <v>25</v>
      </c>
      <c r="D6" s="13">
        <f> C6/  VLOOKUP(A6,QBs!A:E,4,FALSE)</f>
        <v>4.166666667</v>
      </c>
      <c r="E6" s="14" t="str">
        <f>VLOOKUP(A6,QBs!A:E,5,FALSE)</f>
        <v>5036854006092</v>
      </c>
      <c r="F6" s="15" t="str">
        <f>VLOOKUP(A6,QBs!A:G,7,FALSE)</f>
        <v>Yes</v>
      </c>
      <c r="G6" s="16"/>
      <c r="H6" s="17" t="str">
        <f t="shared" ref="H6:H10" si="2">IF(ISBLANK(G6),"",G6*C6)</f>
        <v/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ht="25.5" customHeight="1">
      <c r="A7" s="18" t="s">
        <v>13</v>
      </c>
      <c r="B7" s="12" t="str">
        <f>VLOOKUP(A7,QBs!A:E,2,FALSE)</f>
        <v>Buttermilk Caramel &amp; Sea Salt Share Box 5.2oz MP6</v>
      </c>
      <c r="C7" s="13">
        <f>VLOOKUP(A7,QBs!A:E,3,FALSE)</f>
        <v>25</v>
      </c>
      <c r="D7" s="13">
        <f> C7/  VLOOKUP(A7,QBs!A:E,4,FALSE)</f>
        <v>4.166666667</v>
      </c>
      <c r="E7" s="14" t="str">
        <f>VLOOKUP(A7,QBs!A:E,5,FALSE)</f>
        <v>5036854006009</v>
      </c>
      <c r="F7" s="15" t="str">
        <f>VLOOKUP(A7,QBs!A:G,7,FALSE)</f>
        <v>Yes</v>
      </c>
      <c r="G7" s="16"/>
      <c r="H7" s="17" t="str">
        <f t="shared" si="2"/>
        <v/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ht="25.5" customHeight="1">
      <c r="A8" s="18" t="s">
        <v>14</v>
      </c>
      <c r="B8" s="12" t="str">
        <f>VLOOKUP(A8,QBs!A:E,2,FALSE)</f>
        <v>Buttermilk Milk Choc Caramel Sea Salt Fudge Share Box 140g MP6</v>
      </c>
      <c r="C8" s="13">
        <f>VLOOKUP(A8,QBs!A:E,3,FALSE)</f>
        <v>25</v>
      </c>
      <c r="D8" s="13">
        <f> C8/  VLOOKUP(A8,QBs!A:E,4,FALSE)</f>
        <v>4.166666667</v>
      </c>
      <c r="E8" s="14" t="str">
        <f>VLOOKUP(A8,QBs!A:E,5,FALSE)</f>
        <v>5036854006184</v>
      </c>
      <c r="F8" s="15" t="str">
        <f>VLOOKUP(A8,QBs!A:G,7,FALSE)</f>
        <v>OOS</v>
      </c>
      <c r="G8" s="16"/>
      <c r="H8" s="17" t="str">
        <f t="shared" si="2"/>
        <v/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ht="25.5" customHeight="1">
      <c r="A9" s="18" t="s">
        <v>15</v>
      </c>
      <c r="B9" s="12" t="str">
        <f>VLOOKUP(A9,QBs!A:E,2,FALSE)</f>
        <v>Buttermilk Peanut Brittle Share Box 5.2oz MP6</v>
      </c>
      <c r="C9" s="13">
        <f>VLOOKUP(A9,QBs!A:E,3,FALSE)</f>
        <v>25</v>
      </c>
      <c r="D9" s="13">
        <f> C9/  VLOOKUP(A9,QBs!A:E,4,FALSE)</f>
        <v>4.166666667</v>
      </c>
      <c r="E9" s="14" t="str">
        <f>VLOOKUP(A9,QBs!A:E,5,FALSE)</f>
        <v>5036854006061</v>
      </c>
      <c r="F9" s="15" t="str">
        <f>VLOOKUP(A9,QBs!A:G,7,FALSE)</f>
        <v>Yes</v>
      </c>
      <c r="G9" s="16"/>
      <c r="H9" s="17" t="str">
        <f t="shared" si="2"/>
        <v/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ht="25.5" customHeight="1">
      <c r="A10" s="18" t="s">
        <v>16</v>
      </c>
      <c r="B10" s="12" t="str">
        <f>VLOOKUP(A10,QBs!A:E,2,FALSE)</f>
        <v>Buttermilk Vanilla Share Box 5.2oz MP6</v>
      </c>
      <c r="C10" s="13">
        <f>VLOOKUP(A10,QBs!A:E,3,FALSE)</f>
        <v>25</v>
      </c>
      <c r="D10" s="13">
        <f> C10/  VLOOKUP(A10,QBs!A:E,4,FALSE)</f>
        <v>4.166666667</v>
      </c>
      <c r="E10" s="14" t="str">
        <f>VLOOKUP(A10,QBs!A:E,5,FALSE)</f>
        <v>5036854006023</v>
      </c>
      <c r="F10" s="15" t="str">
        <f>VLOOKUP(A10,QBs!A:G,7,FALSE)</f>
        <v>Yes</v>
      </c>
      <c r="G10" s="16"/>
      <c r="H10" s="17" t="str">
        <f t="shared" si="2"/>
        <v/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ht="25.5" customHeight="1">
      <c r="A11" s="7" t="s">
        <v>17</v>
      </c>
      <c r="B11" s="8"/>
      <c r="C11" s="8"/>
      <c r="D11" s="8"/>
      <c r="E11" s="8"/>
      <c r="F11" s="8"/>
      <c r="G11" s="8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ht="25.5" customHeight="1">
      <c r="A12" s="18" t="s">
        <v>18</v>
      </c>
      <c r="B12" s="12" t="str">
        <f>VLOOKUP(A12,QBs!A:E,2,FALSE)</f>
        <v>Belazu Truffle &amp; Artichoke Pesto 165g (5.8oz) MP6</v>
      </c>
      <c r="C12" s="13">
        <f>VLOOKUP(A12,QBs!A:E,3,FALSE)</f>
        <v>28.5</v>
      </c>
      <c r="D12" s="13">
        <f> C12/  VLOOKUP(A12,QBs!A:E,4,FALSE)</f>
        <v>4.75</v>
      </c>
      <c r="E12" s="14" t="str">
        <f>VLOOKUP(A12,QBs!A:E,5,FALSE)</f>
        <v>5030343834074</v>
      </c>
      <c r="F12" s="15" t="str">
        <f>VLOOKUP(A12,QBs!A:G,7,FALSE)</f>
        <v>OOS</v>
      </c>
      <c r="G12" s="18"/>
      <c r="H12" s="17" t="str">
        <f t="shared" ref="H12:H37" si="3">IF(ISBLANK(G12),"",G12*C12)</f>
        <v/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ht="25.5" customHeight="1">
      <c r="A13" s="18" t="s">
        <v>19</v>
      </c>
      <c r="B13" s="12" t="str">
        <f>VLOOKUP(A13,QBs!A:E,2,FALSE)</f>
        <v>Belazu Preserved Lemons 200g MP12</v>
      </c>
      <c r="C13" s="13">
        <f>VLOOKUP(A13,QBs!A:E,3,FALSE)</f>
        <v>52</v>
      </c>
      <c r="D13" s="13">
        <f> C13/  VLOOKUP(A13,QBs!A:E,4,FALSE)</f>
        <v>4.333333333</v>
      </c>
      <c r="E13" s="14" t="str">
        <f>VLOOKUP(A13,QBs!A:E,5,FALSE)</f>
        <v>5030343838829</v>
      </c>
      <c r="F13" s="15" t="str">
        <f>VLOOKUP(A13,QBs!A:G,7,FALSE)</f>
        <v>Yes</v>
      </c>
      <c r="G13" s="16"/>
      <c r="H13" s="17" t="str">
        <f t="shared" si="3"/>
        <v/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ht="25.5" customHeight="1">
      <c r="A14" s="18" t="s">
        <v>20</v>
      </c>
      <c r="B14" s="12" t="str">
        <f>VLOOKUP(A14,QBs!A:E,2,FALSE)</f>
        <v>Belazu Aubergine &amp; Parm Pesto 165g MP6</v>
      </c>
      <c r="C14" s="13">
        <f>VLOOKUP(A14,QBs!A:E,3,FALSE)</f>
        <v>25</v>
      </c>
      <c r="D14" s="13">
        <f> C14/  VLOOKUP(A14,QBs!A:E,4,FALSE)</f>
        <v>4.166666667</v>
      </c>
      <c r="E14" s="14" t="str">
        <f>VLOOKUP(A14,QBs!A:E,5,FALSE)</f>
        <v>5030343837150</v>
      </c>
      <c r="F14" s="15" t="str">
        <f>VLOOKUP(A14,QBs!A:G,7,FALSE)</f>
        <v>OOS</v>
      </c>
      <c r="G14" s="18"/>
      <c r="H14" s="17" t="str">
        <f t="shared" si="3"/>
        <v/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ht="25.5" customHeight="1">
      <c r="A15" s="18" t="s">
        <v>21</v>
      </c>
      <c r="B15" s="12" t="str">
        <f>VLOOKUP(A15,QBs!A:E,2,FALSE)</f>
        <v>Belazu Tagine Paste 170g MP6</v>
      </c>
      <c r="C15" s="13">
        <f>VLOOKUP(A15,QBs!A:E,3,FALSE)</f>
        <v>24</v>
      </c>
      <c r="D15" s="13">
        <f> C15/  VLOOKUP(A15,QBs!A:E,4,FALSE)</f>
        <v>4</v>
      </c>
      <c r="E15" s="14" t="str">
        <f>VLOOKUP(A15,QBs!A:E,5,FALSE)</f>
        <v>5030343004507</v>
      </c>
      <c r="F15" s="15" t="str">
        <f>VLOOKUP(A15,QBs!A:G,7,FALSE)</f>
        <v>Yes</v>
      </c>
      <c r="G15" s="18"/>
      <c r="H15" s="17" t="str">
        <f t="shared" si="3"/>
        <v/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ht="25.5" customHeight="1">
      <c r="A16" s="18" t="s">
        <v>22</v>
      </c>
      <c r="B16" s="12" t="str">
        <f>VLOOKUP(A16,QBs!A:E,2,FALSE)</f>
        <v>Belazu Black Tapenade 170g (6oz) MP6</v>
      </c>
      <c r="C16" s="13">
        <f>VLOOKUP(A16,QBs!A:E,3,FALSE)</f>
        <v>24</v>
      </c>
      <c r="D16" s="13">
        <f> C16/  VLOOKUP(A16,QBs!A:E,4,FALSE)</f>
        <v>4</v>
      </c>
      <c r="E16" s="14" t="str">
        <f>VLOOKUP(A16,QBs!A:E,5,FALSE)</f>
        <v>5030343004507</v>
      </c>
      <c r="F16" s="15" t="str">
        <f>VLOOKUP(A16,QBs!A:G,7,FALSE)</f>
        <v>Yes</v>
      </c>
      <c r="G16" s="18"/>
      <c r="H16" s="17" t="str">
        <f t="shared" si="3"/>
        <v/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ht="25.5" customHeight="1">
      <c r="A17" s="18" t="s">
        <v>23</v>
      </c>
      <c r="B17" s="12" t="str">
        <f>VLOOKUP(A17,QBs!A:E,2,FALSE)</f>
        <v>Belazu Rose Harissa 130g (4.5oz) MP6</v>
      </c>
      <c r="C17" s="13">
        <f>VLOOKUP(A17,QBs!A:E,3,FALSE)</f>
        <v>35</v>
      </c>
      <c r="D17" s="13">
        <f> C17/  VLOOKUP(A17,QBs!A:E,4,FALSE)</f>
        <v>5.833333333</v>
      </c>
      <c r="E17" s="14" t="str">
        <f>VLOOKUP(A17,QBs!A:E,5,FALSE)</f>
        <v>5030343834593</v>
      </c>
      <c r="F17" s="15" t="str">
        <f>VLOOKUP(A17,QBs!A:G,7,FALSE)</f>
        <v>Yes</v>
      </c>
      <c r="G17" s="18"/>
      <c r="H17" s="17" t="str">
        <f t="shared" si="3"/>
        <v/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ht="25.5" customHeight="1">
      <c r="A18" s="18" t="s">
        <v>24</v>
      </c>
      <c r="B18" s="12" t="str">
        <f>VLOOKUP(A18,QBs!A:E,2,FALSE)</f>
        <v>Belazu Smoked Chilli Harissa 170g (6oz) MP6</v>
      </c>
      <c r="C18" s="13">
        <f>VLOOKUP(A18,QBs!A:E,3,FALSE)</f>
        <v>35</v>
      </c>
      <c r="D18" s="13">
        <f> C18/  VLOOKUP(A18,QBs!A:E,4,FALSE)</f>
        <v>5.833333333</v>
      </c>
      <c r="E18" s="14" t="str">
        <f>VLOOKUP(A18,QBs!A:E,5,FALSE)</f>
        <v>5030343834708</v>
      </c>
      <c r="F18" s="15" t="str">
        <f>VLOOKUP(A18,QBs!A:G,7,FALSE)</f>
        <v>Yes</v>
      </c>
      <c r="G18" s="18"/>
      <c r="H18" s="17" t="str">
        <f t="shared" si="3"/>
        <v/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ht="25.5" customHeight="1">
      <c r="A19" s="18" t="s">
        <v>25</v>
      </c>
      <c r="B19" s="12" t="str">
        <f>VLOOKUP(A19,QBs!A:E,2,FALSE)</f>
        <v>Belazu Shawarma Paste 130g MP6</v>
      </c>
      <c r="C19" s="13">
        <f>VLOOKUP(A19,QBs!A:E,3,FALSE)</f>
        <v>18.5</v>
      </c>
      <c r="D19" s="13">
        <f> C19/  VLOOKUP(A19,QBs!A:E,4,FALSE)</f>
        <v>3.083333333</v>
      </c>
      <c r="E19" s="14" t="str">
        <f>VLOOKUP(A19,QBs!A:E,5,FALSE)</f>
        <v>5030343837549</v>
      </c>
      <c r="F19" s="15" t="str">
        <f>VLOOKUP(A19,QBs!A:G,7,FALSE)</f>
        <v>Yes</v>
      </c>
      <c r="G19" s="18"/>
      <c r="H19" s="17" t="str">
        <f t="shared" si="3"/>
        <v/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ht="25.5" customHeight="1">
      <c r="A20" s="18" t="s">
        <v>26</v>
      </c>
      <c r="B20" s="12" t="str">
        <f>VLOOKUP(A20,QBs!A:E,2,FALSE)</f>
        <v>Belazu Chargrilled Pepper Paste 130g (4.5oz) MP6</v>
      </c>
      <c r="C20" s="13">
        <f>VLOOKUP(A20,QBs!A:E,3,FALSE)</f>
        <v>21</v>
      </c>
      <c r="D20" s="13">
        <f> C20/  VLOOKUP(A20,QBs!A:E,4,FALSE)</f>
        <v>3.5</v>
      </c>
      <c r="E20" s="14" t="str">
        <f>VLOOKUP(A20,QBs!A:E,5,FALSE)</f>
        <v>5030343834821</v>
      </c>
      <c r="F20" s="15" t="str">
        <f>VLOOKUP(A20,QBs!A:G,7,FALSE)</f>
        <v>Yes</v>
      </c>
      <c r="G20" s="18"/>
      <c r="H20" s="17" t="str">
        <f t="shared" si="3"/>
        <v/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ht="25.5" customHeight="1">
      <c r="A21" s="18" t="s">
        <v>27</v>
      </c>
      <c r="B21" s="12" t="str">
        <f>VLOOKUP(A21,QBs!A:E,2,FALSE)</f>
        <v>Belazu Roasted Pepper Tapenade 165g (5.8oz) MP6</v>
      </c>
      <c r="C21" s="13">
        <f>VLOOKUP(A21,QBs!A:E,3,FALSE)</f>
        <v>21</v>
      </c>
      <c r="D21" s="13">
        <f> C21/  VLOOKUP(A21,QBs!A:E,4,FALSE)</f>
        <v>3.5</v>
      </c>
      <c r="E21" s="14" t="str">
        <f>VLOOKUP(A21,QBs!A:E,5,FALSE)</f>
        <v>5030343834944</v>
      </c>
      <c r="F21" s="15" t="str">
        <f>VLOOKUP(A21,QBs!A:G,7,FALSE)</f>
        <v>OOS</v>
      </c>
      <c r="G21" s="19"/>
      <c r="H21" s="17" t="str">
        <f t="shared" si="3"/>
        <v/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ht="25.5" customHeight="1">
      <c r="A22" s="18" t="s">
        <v>28</v>
      </c>
      <c r="B22" s="12" t="str">
        <f>VLOOKUP(A22,QBs!A:E,2,FALSE)</f>
        <v>Belazu Genovese Pesto 165g MP6</v>
      </c>
      <c r="C22" s="13">
        <f>VLOOKUP(A22,QBs!A:E,3,FALSE)</f>
        <v>24</v>
      </c>
      <c r="D22" s="13">
        <f> C22/  VLOOKUP(A22,QBs!A:E,4,FALSE)</f>
        <v>4</v>
      </c>
      <c r="E22" s="14" t="str">
        <f>VLOOKUP(A22,QBs!A:E,5,FALSE)</f>
        <v>5030343834098</v>
      </c>
      <c r="F22" s="15" t="str">
        <f>VLOOKUP(A22,QBs!A:G,7,FALSE)</f>
        <v>Yes</v>
      </c>
      <c r="G22" s="19"/>
      <c r="H22" s="17" t="str">
        <f t="shared" si="3"/>
        <v/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ht="25.5" customHeight="1">
      <c r="A23" s="18" t="s">
        <v>29</v>
      </c>
      <c r="B23" s="12" t="str">
        <f>VLOOKUP(A23,QBs!A:E,2,FALSE)</f>
        <v>Belazu Tahini 500g (17oz) MP6</v>
      </c>
      <c r="C23" s="13">
        <f>VLOOKUP(A23,QBs!A:E,3,FALSE)</f>
        <v>54</v>
      </c>
      <c r="D23" s="13">
        <f> C23/  VLOOKUP(A23,QBs!A:E,4,FALSE)</f>
        <v>9</v>
      </c>
      <c r="E23" s="14" t="str">
        <f>VLOOKUP(A23,QBs!A:E,5,FALSE)</f>
        <v>5030343834807</v>
      </c>
      <c r="F23" s="15" t="str">
        <f>VLOOKUP(A23,QBs!A:G,7,FALSE)</f>
        <v>Yes</v>
      </c>
      <c r="G23" s="18"/>
      <c r="H23" s="17" t="str">
        <f t="shared" si="3"/>
        <v/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ht="25.5" customHeight="1">
      <c r="A24" s="18" t="s">
        <v>28</v>
      </c>
      <c r="B24" s="12" t="str">
        <f>VLOOKUP(A24,QBs!A:E,2,FALSE)</f>
        <v>Belazu Genovese Pesto 165g MP6</v>
      </c>
      <c r="C24" s="13">
        <f>VLOOKUP(A24,QBs!A:E,3,FALSE)</f>
        <v>24</v>
      </c>
      <c r="D24" s="13">
        <f> C24/  VLOOKUP(A24,QBs!A:E,4,FALSE)</f>
        <v>4</v>
      </c>
      <c r="E24" s="14" t="str">
        <f>VLOOKUP(A24,QBs!A:E,5,FALSE)</f>
        <v>5030343834098</v>
      </c>
      <c r="F24" s="15" t="str">
        <f>VLOOKUP(A24,QBs!A:G,7,FALSE)</f>
        <v>Yes</v>
      </c>
      <c r="G24" s="18"/>
      <c r="H24" s="17" t="str">
        <f t="shared" si="3"/>
        <v/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ht="25.5" customHeight="1">
      <c r="A25" s="18" t="s">
        <v>30</v>
      </c>
      <c r="B25" s="12" t="str">
        <f>VLOOKUP(A25,QBs!A:E,2,FALSE)</f>
        <v>Belazu Pardina Lentils 370G MP12</v>
      </c>
      <c r="C25" s="13">
        <f>VLOOKUP(A25,QBs!A:E,3,FALSE)</f>
        <v>46</v>
      </c>
      <c r="D25" s="13">
        <f> C25/  VLOOKUP(A25,QBs!A:E,4,FALSE)</f>
        <v>3.833333333</v>
      </c>
      <c r="E25" s="14" t="str">
        <f>VLOOKUP(A25,QBs!A:E,5,FALSE)</f>
        <v>5030343839642</v>
      </c>
      <c r="F25" s="15" t="str">
        <f>VLOOKUP(A25,QBs!A:G,7,FALSE)</f>
        <v>Yes</v>
      </c>
      <c r="G25" s="18"/>
      <c r="H25" s="17" t="str">
        <f t="shared" si="3"/>
        <v/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ht="25.5" customHeight="1">
      <c r="A26" s="18" t="s">
        <v>31</v>
      </c>
      <c r="B26" s="12" t="str">
        <f>VLOOKUP(A26,QBs!A:E,2,FALSE)</f>
        <v>Belazu  Judion White Butter Beans 370g MP12</v>
      </c>
      <c r="C26" s="13">
        <f>VLOOKUP(A26,QBs!A:E,3,FALSE)</f>
        <v>46</v>
      </c>
      <c r="D26" s="13">
        <f> C26/  VLOOKUP(A26,QBs!A:E,4,FALSE)</f>
        <v>3.833333333</v>
      </c>
      <c r="E26" s="14" t="str">
        <f>VLOOKUP(A26,QBs!A:E,5,FALSE)</f>
        <v>5030343839659</v>
      </c>
      <c r="F26" s="15" t="str">
        <f>VLOOKUP(A26,QBs!A:G,7,FALSE)</f>
        <v>OOS</v>
      </c>
      <c r="G26" s="18"/>
      <c r="H26" s="17" t="str">
        <f t="shared" si="3"/>
        <v/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ht="25.5" customHeight="1">
      <c r="A27" s="18" t="s">
        <v>32</v>
      </c>
      <c r="B27" s="12" t="str">
        <f>VLOOKUP(A27,QBs!A:E,2,FALSE)</f>
        <v>Belazu Gordo Especial Chickpeas 370g MP12</v>
      </c>
      <c r="C27" s="13">
        <f>VLOOKUP(A27,QBs!A:E,3,FALSE)</f>
        <v>46</v>
      </c>
      <c r="D27" s="13">
        <f> C27/  VLOOKUP(A27,QBs!A:E,4,FALSE)</f>
        <v>3.833333333</v>
      </c>
      <c r="E27" s="14" t="str">
        <f>VLOOKUP(A27,QBs!A:E,5,FALSE)</f>
        <v>5030343839666</v>
      </c>
      <c r="F27" s="15" t="str">
        <f>VLOOKUP(A27,QBs!A:G,7,FALSE)</f>
        <v>OOS</v>
      </c>
      <c r="G27" s="18"/>
      <c r="H27" s="17" t="str">
        <f t="shared" si="3"/>
        <v/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ht="25.5" customHeight="1">
      <c r="A28" s="18" t="s">
        <v>33</v>
      </c>
      <c r="B28" s="12" t="str">
        <f>VLOOKUP(A28,QBs!A:E,2,FALSE)</f>
        <v>Belazu Date Molasses 260ml MP12</v>
      </c>
      <c r="C28" s="13">
        <f>VLOOKUP(A28,QBs!A:E,3,FALSE)</f>
        <v>90</v>
      </c>
      <c r="D28" s="13">
        <f> C28/  VLOOKUP(A28,QBs!A:E,4,FALSE)</f>
        <v>7.5</v>
      </c>
      <c r="E28" s="14" t="str">
        <f>VLOOKUP(A28,QBs!A:E,5,FALSE)</f>
        <v>5030343838072</v>
      </c>
      <c r="F28" s="15" t="str">
        <f>VLOOKUP(A28,QBs!A:G,7,FALSE)</f>
        <v>OOS</v>
      </c>
      <c r="G28" s="18"/>
      <c r="H28" s="17" t="str">
        <f t="shared" si="3"/>
        <v/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ht="25.5" customHeight="1">
      <c r="A29" s="18" t="s">
        <v>34</v>
      </c>
      <c r="B29" s="12" t="str">
        <f>VLOOKUP(A29,QBs!A:E,2,FALSE)</f>
        <v>Belazu Shakshuka Paste 130g MP6</v>
      </c>
      <c r="C29" s="13">
        <f>VLOOKUP(A29,QBs!A:E,3,FALSE)</f>
        <v>24</v>
      </c>
      <c r="D29" s="13">
        <f> C29/  VLOOKUP(A29,QBs!A:E,4,FALSE)</f>
        <v>4</v>
      </c>
      <c r="E29" s="14" t="str">
        <f>VLOOKUP(A29,QBs!A:E,5,FALSE)</f>
        <v>5030343840266</v>
      </c>
      <c r="F29" s="15" t="str">
        <f>VLOOKUP(A29,QBs!A:G,7,FALSE)</f>
        <v>Yes</v>
      </c>
      <c r="G29" s="18"/>
      <c r="H29" s="17" t="str">
        <f t="shared" si="3"/>
        <v/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ht="25.5" customHeight="1">
      <c r="A30" s="18" t="s">
        <v>35</v>
      </c>
      <c r="B30" s="12" t="str">
        <f>VLOOKUP(A30,QBs!A:E,2,FALSE)</f>
        <v>Belazu Wild Mushroom Pesto 170g MP6</v>
      </c>
      <c r="C30" s="13">
        <f>VLOOKUP(A30,QBs!A:E,3,FALSE)</f>
        <v>25.5</v>
      </c>
      <c r="D30" s="13">
        <f> C30/  VLOOKUP(A30,QBs!A:E,4,FALSE)</f>
        <v>4.25</v>
      </c>
      <c r="E30" s="14" t="str">
        <f>VLOOKUP(A30,QBs!A:E,5,FALSE)</f>
        <v>5030343837785</v>
      </c>
      <c r="F30" s="15" t="str">
        <f>VLOOKUP(A30,QBs!A:G,7,FALSE)</f>
        <v>Yes</v>
      </c>
      <c r="G30" s="18"/>
      <c r="H30" s="17" t="str">
        <f t="shared" si="3"/>
        <v/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ht="25.5" customHeight="1">
      <c r="A31" s="18" t="s">
        <v>36</v>
      </c>
      <c r="B31" s="12" t="str">
        <f>VLOOKUP(A31,QBs!A:E,2,FALSE)</f>
        <v>Belazu Hacks Green Chilli 130g MP6</v>
      </c>
      <c r="C31" s="13">
        <f>VLOOKUP(A31,QBs!A:E,3,FALSE)</f>
        <v>24</v>
      </c>
      <c r="D31" s="13">
        <f> C31/  VLOOKUP(A31,QBs!A:E,4,FALSE)</f>
        <v>4</v>
      </c>
      <c r="E31" s="14" t="str">
        <f>VLOOKUP(A31,QBs!A:E,5,FALSE)</f>
        <v>5030343839437</v>
      </c>
      <c r="F31" s="15" t="str">
        <f>VLOOKUP(A31,QBs!A:G,7,FALSE)</f>
        <v>Yes</v>
      </c>
      <c r="G31" s="18"/>
      <c r="H31" s="17" t="str">
        <f t="shared" si="3"/>
        <v/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ht="25.5" customHeight="1">
      <c r="A32" s="18" t="s">
        <v>37</v>
      </c>
      <c r="B32" s="12" t="str">
        <f>VLOOKUP(A32,QBs!A:E,2,FALSE)</f>
        <v>Belazu Hacks Caramelised Onion 130g MP6</v>
      </c>
      <c r="C32" s="13">
        <f>VLOOKUP(A32,QBs!A:E,3,FALSE)</f>
        <v>24</v>
      </c>
      <c r="D32" s="13">
        <f> C32/  VLOOKUP(A32,QBs!A:E,4,FALSE)</f>
        <v>4</v>
      </c>
      <c r="E32" s="14" t="str">
        <f>VLOOKUP(A32,QBs!A:E,5,FALSE)</f>
        <v>5030343839420</v>
      </c>
      <c r="F32" s="15" t="str">
        <f>VLOOKUP(A32,QBs!A:G,7,FALSE)</f>
        <v>Yes</v>
      </c>
      <c r="G32" s="18"/>
      <c r="H32" s="17" t="str">
        <f t="shared" si="3"/>
        <v/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ht="25.5" customHeight="1">
      <c r="A33" s="18" t="s">
        <v>38</v>
      </c>
      <c r="B33" s="12" t="str">
        <f>VLOOKUP(A33,QBs!A:E,2,FALSE)</f>
        <v>Belazu Hacks Roasted Garlic 130g MP6</v>
      </c>
      <c r="C33" s="13">
        <f>VLOOKUP(A33,QBs!A:E,3,FALSE)</f>
        <v>24</v>
      </c>
      <c r="D33" s="13">
        <f> C33/  VLOOKUP(A33,QBs!A:E,4,FALSE)</f>
        <v>4</v>
      </c>
      <c r="E33" s="14" t="str">
        <f>VLOOKUP(A33,QBs!A:E,5,FALSE)</f>
        <v>5030343839451</v>
      </c>
      <c r="F33" s="15" t="str">
        <f>VLOOKUP(A33,QBs!A:G,7,FALSE)</f>
        <v>Yes</v>
      </c>
      <c r="G33" s="18"/>
      <c r="H33" s="17" t="str">
        <f t="shared" si="3"/>
        <v/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ht="25.5" customHeight="1">
      <c r="A34" s="18" t="s">
        <v>39</v>
      </c>
      <c r="B34" s="12" t="str">
        <f>VLOOKUP(A34,QBs!A:E,2,FALSE)</f>
        <v>Belazu Hacks Sun Dried Tomato 130g MP6</v>
      </c>
      <c r="C34" s="13">
        <f>VLOOKUP(A34,QBs!A:E,3,FALSE)</f>
        <v>24</v>
      </c>
      <c r="D34" s="13">
        <f> C34/  VLOOKUP(A34,QBs!A:E,4,FALSE)</f>
        <v>4</v>
      </c>
      <c r="E34" s="14" t="str">
        <f>VLOOKUP(A34,QBs!A:E,5,FALSE)</f>
        <v>5030343835002</v>
      </c>
      <c r="F34" s="15" t="str">
        <f>VLOOKUP(A34,QBs!A:G,7,FALSE)</f>
        <v>OOS</v>
      </c>
      <c r="G34" s="18"/>
      <c r="H34" s="17" t="str">
        <f t="shared" si="3"/>
        <v/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ht="25.5" customHeight="1">
      <c r="A35" s="21" t="s">
        <v>40</v>
      </c>
      <c r="B35" s="22" t="str">
        <f>VLOOKUP(A35,QBs!A:E,2,FALSE)</f>
        <v>Balazu Rosemary Snack Mix 120g MP6</v>
      </c>
      <c r="C35" s="13">
        <f>VLOOKUP(A35,QBs!A:E,3,FALSE)</f>
        <v>26</v>
      </c>
      <c r="D35" s="13">
        <f> C35/  VLOOKUP(A35,QBs!A:E,4,FALSE)</f>
        <v>4.333333333</v>
      </c>
      <c r="E35" s="14" t="str">
        <f>VLOOKUP(A35,QBs!A:E,5,FALSE)</f>
        <v>030343839833</v>
      </c>
      <c r="F35" s="15" t="str">
        <f>VLOOKUP(A35,QBs!A:G,7,FALSE)</f>
        <v>Yes</v>
      </c>
      <c r="G35" s="18"/>
      <c r="H35" s="17" t="str">
        <f t="shared" si="3"/>
        <v/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ht="25.5" customHeight="1">
      <c r="A36" s="23" t="s">
        <v>41</v>
      </c>
      <c r="B36" s="22" t="str">
        <f>VLOOKUP(A36,QBs!A:E,2,FALSE)</f>
        <v>Belazu Smoked Chilli Snack Mix 120g MP6</v>
      </c>
      <c r="C36" s="13">
        <f>VLOOKUP(A36,QBs!A:E,3,FALSE)</f>
        <v>26</v>
      </c>
      <c r="D36" s="13">
        <f> C36/  VLOOKUP(A36,QBs!A:E,4,FALSE)</f>
        <v>4.333333333</v>
      </c>
      <c r="E36" s="14" t="str">
        <f>VLOOKUP(A36,QBs!A:E,5,FALSE)</f>
        <v>030343839840</v>
      </c>
      <c r="F36" s="15" t="str">
        <f>VLOOKUP(A36,QBs!A:G,7,FALSE)</f>
        <v>Yes</v>
      </c>
      <c r="G36" s="18"/>
      <c r="H36" s="17" t="str">
        <f t="shared" si="3"/>
        <v/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ht="25.5" customHeight="1">
      <c r="A37" s="23" t="s">
        <v>42</v>
      </c>
      <c r="B37" s="22" t="str">
        <f>VLOOKUP(A37,QBs!A:E,2,FALSE)</f>
        <v>Belazu Truffle &amp; Percorino Nut Mix Bag 135g MP6</v>
      </c>
      <c r="C37" s="13">
        <f>VLOOKUP(A37,QBs!A:E,3,FALSE)</f>
        <v>26</v>
      </c>
      <c r="D37" s="13">
        <f> C37/  VLOOKUP(A37,QBs!A:E,4,FALSE)</f>
        <v>4.333333333</v>
      </c>
      <c r="E37" s="14" t="str">
        <f>VLOOKUP(A37,QBs!A:E,5,FALSE)</f>
        <v>030343839857</v>
      </c>
      <c r="F37" s="15" t="str">
        <f>VLOOKUP(A37,QBs!A:G,7,FALSE)</f>
        <v>Yes</v>
      </c>
      <c r="G37" s="18"/>
      <c r="H37" s="17" t="str">
        <f t="shared" si="3"/>
        <v/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ht="25.5" customHeight="1">
      <c r="A38" s="7" t="s">
        <v>43</v>
      </c>
      <c r="B38" s="8"/>
      <c r="C38" s="8"/>
      <c r="D38" s="8"/>
      <c r="E38" s="8"/>
      <c r="F38" s="8"/>
      <c r="G38" s="8"/>
      <c r="H38" s="9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ht="25.5" customHeight="1">
      <c r="A39" s="24" t="s">
        <v>44</v>
      </c>
      <c r="B39" s="25" t="str">
        <f>VLOOKUP(A39,QBs!A:E,2,FALSE)</f>
        <v>E.Botham Shah Ginger Biscuits 7oz MP12</v>
      </c>
      <c r="C39" s="26">
        <f>VLOOKUP(A39,QBs!A:E,3,FALSE)</f>
        <v>30</v>
      </c>
      <c r="D39" s="26">
        <f> C39/  VLOOKUP(A39,QBs!A:E,4,FALSE)</f>
        <v>2.5</v>
      </c>
      <c r="E39" s="27" t="str">
        <f>VLOOKUP(A39,QBs!A:E,5,FALSE)</f>
        <v>5025575000106</v>
      </c>
      <c r="F39" s="28" t="str">
        <f>VLOOKUP(A39,QBs!A:G,7,FALSE)</f>
        <v>OOS</v>
      </c>
      <c r="G39" s="24"/>
      <c r="H39" s="29" t="str">
        <f t="shared" ref="H39:H44" si="4">IF(ISBLANK(G39),"",G39*C39)</f>
        <v/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ht="25.5" customHeight="1">
      <c r="A40" s="18" t="s">
        <v>45</v>
      </c>
      <c r="B40" s="12" t="str">
        <f>VLOOKUP(A40,QBs!A:E,2,FALSE)</f>
        <v>E.Botham Choc Chip &amp; Ginger Biscuits 7oz MP12</v>
      </c>
      <c r="C40" s="13">
        <f>VLOOKUP(A40,QBs!A:E,3,FALSE)</f>
        <v>30</v>
      </c>
      <c r="D40" s="13">
        <f> C40/  VLOOKUP(A40,QBs!A:E,4,FALSE)</f>
        <v>2.5</v>
      </c>
      <c r="E40" s="14" t="str">
        <f>VLOOKUP(A40,QBs!A:E,5,FALSE)</f>
        <v>5025575000113</v>
      </c>
      <c r="F40" s="15" t="str">
        <f>VLOOKUP(A40,QBs!A:G,7,FALSE)</f>
        <v>Yes</v>
      </c>
      <c r="G40" s="18"/>
      <c r="H40" s="17" t="str">
        <f t="shared" si="4"/>
        <v/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ht="25.5" customHeight="1">
      <c r="A41" s="18" t="s">
        <v>46</v>
      </c>
      <c r="B41" s="12" t="str">
        <f>VLOOKUP(A41,QBs!A:E,2,FALSE)</f>
        <v>E.Botham Shah Ginger Biscuits 2-Packs MP24</v>
      </c>
      <c r="C41" s="13">
        <f>VLOOKUP(A41,QBs!A:E,3,FALSE)</f>
        <v>16</v>
      </c>
      <c r="D41" s="13">
        <f> C41/  VLOOKUP(A41,QBs!A:E,4,FALSE)</f>
        <v>0.6666666667</v>
      </c>
      <c r="E41" s="14" t="str">
        <f>VLOOKUP(A41,QBs!A:E,5,FALSE)</f>
        <v>5025575000304</v>
      </c>
      <c r="F41" s="15" t="str">
        <f>VLOOKUP(A41,QBs!A:G,7,FALSE)</f>
        <v>OOS</v>
      </c>
      <c r="G41" s="18"/>
      <c r="H41" s="17" t="str">
        <f t="shared" si="4"/>
        <v/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ht="25.5" customHeight="1">
      <c r="A42" s="18" t="s">
        <v>47</v>
      </c>
      <c r="B42" s="12" t="str">
        <f>VLOOKUP(A42,QBs!A:E,2,FALSE)</f>
        <v>E.Botham All Butter Fruit Cake MP 10</v>
      </c>
      <c r="C42" s="13">
        <f>VLOOKUP(A42,QBs!A:E,3,FALSE)</f>
        <v>50</v>
      </c>
      <c r="D42" s="13">
        <f> C42/  VLOOKUP(A42,QBs!A:E,4,FALSE)</f>
        <v>5</v>
      </c>
      <c r="E42" s="14" t="str">
        <f>VLOOKUP(A42,QBs!A:E,5,FALSE)</f>
        <v>5025575008041</v>
      </c>
      <c r="F42" s="15" t="str">
        <f>VLOOKUP(A42,QBs!A:G,7,FALSE)</f>
        <v>Yes</v>
      </c>
      <c r="G42" s="18"/>
      <c r="H42" s="17" t="str">
        <f t="shared" si="4"/>
        <v/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ht="25.5" customHeight="1">
      <c r="A43" s="18" t="s">
        <v>48</v>
      </c>
      <c r="B43" s="12" t="str">
        <f>VLOOKUP(A43,QBs!A:E,2,FALSE)</f>
        <v>E.Botham Landlord Beer Cake 12.5oz MP10</v>
      </c>
      <c r="C43" s="13">
        <f>VLOOKUP(A43,QBs!A:E,3,FALSE)</f>
        <v>60</v>
      </c>
      <c r="D43" s="13">
        <f> C43/  VLOOKUP(A43,QBs!A:E,4,FALSE)</f>
        <v>6</v>
      </c>
      <c r="E43" s="14" t="str">
        <f>VLOOKUP(A43,QBs!A:E,5,FALSE)</f>
        <v>5025575009017</v>
      </c>
      <c r="F43" s="15" t="str">
        <f>VLOOKUP(A43,QBs!A:G,7,FALSE)</f>
        <v>OOS</v>
      </c>
      <c r="G43" s="18"/>
      <c r="H43" s="17" t="str">
        <f t="shared" si="4"/>
        <v/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ht="25.5" customHeight="1">
      <c r="A44" s="30" t="s">
        <v>49</v>
      </c>
      <c r="B44" s="31" t="str">
        <f>VLOOKUP(A44,QBs!A:E,2,FALSE)</f>
        <v>E. Botham Yorks Ginger Parkin 12oz MP10</v>
      </c>
      <c r="C44" s="32">
        <f>VLOOKUP(A44,QBs!A:E,3,FALSE)</f>
        <v>34</v>
      </c>
      <c r="D44" s="32">
        <f> C44/  VLOOKUP(A44,QBs!A:E,4,FALSE)</f>
        <v>3.4</v>
      </c>
      <c r="E44" s="33" t="str">
        <f>VLOOKUP(A44,QBs!A:E,5,FALSE)</f>
        <v>5025575008010</v>
      </c>
      <c r="F44" s="34" t="str">
        <f>VLOOKUP(A44,QBs!A:G,7,FALSE)</f>
        <v>Yes</v>
      </c>
      <c r="G44" s="30"/>
      <c r="H44" s="35" t="str">
        <f t="shared" si="4"/>
        <v/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ht="25.5" customHeight="1">
      <c r="A45" s="7" t="s">
        <v>50</v>
      </c>
      <c r="B45" s="8"/>
      <c r="C45" s="8"/>
      <c r="D45" s="8"/>
      <c r="E45" s="8"/>
      <c r="F45" s="8"/>
      <c r="G45" s="8"/>
      <c r="H45" s="9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ht="25.5" customHeight="1">
      <c r="A46" s="18" t="s">
        <v>51</v>
      </c>
      <c r="B46" s="12" t="str">
        <f>VLOOKUP(A46,QBs!A:E,2,FALSE)</f>
        <v>Hawkshead Black Garlic Ketchup 310g (10.9oz) MP6</v>
      </c>
      <c r="C46" s="13">
        <f>VLOOKUP(A46,QBs!A:E,3,FALSE)</f>
        <v>47.4</v>
      </c>
      <c r="D46" s="13">
        <f> C46/  VLOOKUP(A46,QBs!A:E,4,FALSE)</f>
        <v>7.9</v>
      </c>
      <c r="E46" s="14" t="str">
        <f>VLOOKUP(A46,QBs!A:E,5,FALSE)</f>
        <v>5060183362901</v>
      </c>
      <c r="F46" s="15" t="str">
        <f>VLOOKUP(A46,QBs!A:G,7,FALSE)</f>
        <v>Yes</v>
      </c>
      <c r="G46" s="18"/>
      <c r="H46" s="17" t="str">
        <f t="shared" ref="H46:H52" si="5">IF(ISBLANK(G46),"",G46*C46)</f>
        <v/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ht="25.5" customHeight="1">
      <c r="A47" s="18" t="s">
        <v>52</v>
      </c>
      <c r="B47" s="12" t="str">
        <f>VLOOKUP(A47,QBs!A:E,2,FALSE)</f>
        <v>Hawkshead- CMB Lemon Curd (3.5 oz) MP20</v>
      </c>
      <c r="C47" s="13">
        <f>VLOOKUP(A47,QBs!A:E,3,FALSE)</f>
        <v>60</v>
      </c>
      <c r="D47" s="13">
        <f> C47/  VLOOKUP(A47,QBs!A:E,4,FALSE)</f>
        <v>3</v>
      </c>
      <c r="E47" s="14" t="str">
        <f>VLOOKUP(A47,QBs!A:E,5,FALSE)</f>
        <v>648318019026</v>
      </c>
      <c r="F47" s="15" t="str">
        <f>VLOOKUP(A47,QBs!A:G,7,FALSE)</f>
        <v>OOS</v>
      </c>
      <c r="G47" s="18"/>
      <c r="H47" s="17" t="str">
        <f t="shared" si="5"/>
        <v/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ht="25.5" customHeight="1">
      <c r="A48" s="18" t="s">
        <v>53</v>
      </c>
      <c r="B48" s="12" t="str">
        <f>VLOOKUP(A48,QBs!A:E,2,FALSE)</f>
        <v>Hawkshead- CMB Lemon Curd (7oz) MP6</v>
      </c>
      <c r="C48" s="13">
        <f>VLOOKUP(A48,QBs!A:E,3,FALSE)</f>
        <v>30</v>
      </c>
      <c r="D48" s="13">
        <f> C48/  VLOOKUP(A48,QBs!A:E,4,FALSE)</f>
        <v>5</v>
      </c>
      <c r="E48" s="14" t="str">
        <f>VLOOKUP(A48,QBs!A:E,5,FALSE)</f>
        <v>648318019101</v>
      </c>
      <c r="F48" s="15" t="str">
        <f>VLOOKUP(A48,QBs!A:G,7,FALSE)</f>
        <v>OOS</v>
      </c>
      <c r="G48" s="18"/>
      <c r="H48" s="17" t="str">
        <f t="shared" si="5"/>
        <v/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ht="25.5" customHeight="1">
      <c r="A49" s="18" t="s">
        <v>54</v>
      </c>
      <c r="B49" s="12" t="str">
        <f>VLOOKUP(A49,QBs!A:E,2,FALSE)</f>
        <v>Hawkshead- CMB Mango Chutney (4oz) MP20</v>
      </c>
      <c r="C49" s="13">
        <f>VLOOKUP(A49,QBs!A:E,3,FALSE)</f>
        <v>60</v>
      </c>
      <c r="D49" s="13">
        <f> C49/  VLOOKUP(A49,QBs!A:E,4,FALSE)</f>
        <v>3</v>
      </c>
      <c r="E49" s="14" t="str">
        <f>VLOOKUP(A49,QBs!A:E,5,FALSE)</f>
        <v>648318019095</v>
      </c>
      <c r="F49" s="15" t="str">
        <f>VLOOKUP(A49,QBs!A:G,7,FALSE)</f>
        <v>OOS</v>
      </c>
      <c r="G49" s="19"/>
      <c r="H49" s="17" t="str">
        <f t="shared" si="5"/>
        <v/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ht="25.5" customHeight="1">
      <c r="A50" s="18" t="s">
        <v>55</v>
      </c>
      <c r="B50" s="12" t="str">
        <f>VLOOKUP(A50,QBs!A:E,2,FALSE)</f>
        <v>Hawkshead - CMB Mango Chutney 7oz MP6</v>
      </c>
      <c r="C50" s="13">
        <f>VLOOKUP(A50,QBs!A:E,3,FALSE)</f>
        <v>30</v>
      </c>
      <c r="D50" s="13">
        <f> C50/  VLOOKUP(A50,QBs!A:E,4,FALSE)</f>
        <v>5</v>
      </c>
      <c r="E50" s="14" t="str">
        <f>VLOOKUP(A50,QBs!A:E,5,FALSE)</f>
        <v>648318019118</v>
      </c>
      <c r="F50" s="15" t="str">
        <f>VLOOKUP(A50,QBs!A:G,7,FALSE)</f>
        <v>Yes</v>
      </c>
      <c r="G50" s="18"/>
      <c r="H50" s="17" t="str">
        <f t="shared" si="5"/>
        <v/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ht="25.5" customHeight="1">
      <c r="A51" s="18" t="s">
        <v>56</v>
      </c>
      <c r="B51" s="12" t="str">
        <f>VLOOKUP(A51,QBs!A:E,2,FALSE)</f>
        <v>Hawkshead- CMB Red Onion Marmalade (4oz) MP20</v>
      </c>
      <c r="C51" s="13">
        <f>VLOOKUP(A51,QBs!A:E,3,FALSE)</f>
        <v>60</v>
      </c>
      <c r="D51" s="13">
        <f> C51/  VLOOKUP(A51,QBs!A:E,4,FALSE)</f>
        <v>3</v>
      </c>
      <c r="E51" s="14" t="str">
        <f>VLOOKUP(A51,QBs!A:E,5,FALSE)</f>
        <v>5060183364080</v>
      </c>
      <c r="F51" s="15" t="str">
        <f>VLOOKUP(A51,QBs!A:G,7,FALSE)</f>
        <v>OOS</v>
      </c>
      <c r="G51" s="18"/>
      <c r="H51" s="17" t="str">
        <f t="shared" si="5"/>
        <v/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ht="25.5" customHeight="1">
      <c r="A52" s="18" t="s">
        <v>57</v>
      </c>
      <c r="B52" s="12" t="str">
        <f>VLOOKUP(A52,QBs!A:E,2,FALSE)</f>
        <v>Hawkshead- CMB Red Onion Marmalade (7oz) MP6</v>
      </c>
      <c r="C52" s="13">
        <f>VLOOKUP(A52,QBs!A:E,3,FALSE)</f>
        <v>30</v>
      </c>
      <c r="D52" s="13">
        <f> C52/  VLOOKUP(A52,QBs!A:E,4,FALSE)</f>
        <v>5</v>
      </c>
      <c r="E52" s="14" t="str">
        <f>VLOOKUP(A52,QBs!A:E,5,FALSE)</f>
        <v>648318019033</v>
      </c>
      <c r="F52" s="15" t="str">
        <f>VLOOKUP(A52,QBs!A:G,7,FALSE)</f>
        <v>Yes</v>
      </c>
      <c r="G52" s="18"/>
      <c r="H52" s="17" t="str">
        <f t="shared" si="5"/>
        <v/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ht="25.5" customHeight="1">
      <c r="A53" s="7" t="s">
        <v>58</v>
      </c>
      <c r="B53" s="8"/>
      <c r="C53" s="8"/>
      <c r="D53" s="8"/>
      <c r="E53" s="8"/>
      <c r="F53" s="8"/>
      <c r="G53" s="8"/>
      <c r="H53" s="9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ht="25.5" customHeight="1">
      <c r="A54" s="18" t="s">
        <v>59</v>
      </c>
      <c r="B54" s="12" t="str">
        <f>VLOOKUP(A54,QBs!A:E,2,FALSE)</f>
        <v>Island Bakery Cheese Biscuits Cheddar 100g MP12</v>
      </c>
      <c r="C54" s="13">
        <f>VLOOKUP(A54,QBs!A:E,3,FALSE)</f>
        <v>60</v>
      </c>
      <c r="D54" s="13">
        <f> C54/  VLOOKUP(A54,QBs!A:E,4,FALSE)</f>
        <v>5</v>
      </c>
      <c r="E54" s="14" t="str">
        <f>VLOOKUP(A54,QBs!A:E,5,FALSE)</f>
        <v>5060027071303</v>
      </c>
      <c r="F54" s="15" t="str">
        <f>VLOOKUP(A54,QBs!A:G,7,FALSE)</f>
        <v>OOS</v>
      </c>
      <c r="G54" s="18"/>
      <c r="H54" s="17" t="str">
        <f t="shared" ref="H54:H61" si="6">IF(ISBLANK(G54),"",G54*C54)</f>
        <v/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ht="25.5" customHeight="1">
      <c r="A55" s="18" t="s">
        <v>60</v>
      </c>
      <c r="B55" s="12" t="str">
        <f>VLOOKUP(A55,QBs!A:E,2,FALSE)</f>
        <v>Island Bakery Cheese Biscuits Harissa w Chilli 100g MP12</v>
      </c>
      <c r="C55" s="13">
        <f>VLOOKUP(A55,QBs!A:E,3,FALSE)</f>
        <v>60</v>
      </c>
      <c r="D55" s="13">
        <f> C55/  VLOOKUP(A55,QBs!A:E,4,FALSE)</f>
        <v>5</v>
      </c>
      <c r="E55" s="14" t="str">
        <f>VLOOKUP(A55,QBs!A:E,5,FALSE)</f>
        <v>5060027071372</v>
      </c>
      <c r="F55" s="15" t="str">
        <f>VLOOKUP(A55,QBs!A:G,7,FALSE)</f>
        <v>OOS</v>
      </c>
      <c r="G55" s="18"/>
      <c r="H55" s="17" t="str">
        <f t="shared" si="6"/>
        <v/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ht="25.5" customHeight="1">
      <c r="A56" s="18" t="s">
        <v>61</v>
      </c>
      <c r="B56" s="12" t="str">
        <f>VLOOKUP(A56,QBs!A:E,2,FALSE)</f>
        <v>Island Bakery Cheese Biscuits with Onion &amp; Thyme 100g MP12</v>
      </c>
      <c r="C56" s="13">
        <f>VLOOKUP(A56,QBs!A:E,3,FALSE)</f>
        <v>60</v>
      </c>
      <c r="D56" s="13">
        <f> C56/  VLOOKUP(A56,QBs!A:E,4,FALSE)</f>
        <v>5</v>
      </c>
      <c r="E56" s="14" t="str">
        <f>VLOOKUP(A56,QBs!A:E,5,FALSE)</f>
        <v>5060027071389</v>
      </c>
      <c r="F56" s="15" t="str">
        <f>VLOOKUP(A56,QBs!A:G,7,FALSE)</f>
        <v>OOS</v>
      </c>
      <c r="G56" s="18"/>
      <c r="H56" s="17" t="str">
        <f t="shared" si="6"/>
        <v/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ht="25.5" customHeight="1">
      <c r="A57" s="18" t="s">
        <v>62</v>
      </c>
      <c r="B57" s="12" t="str">
        <f>VLOOKUP(A57,QBs!A:E,2,FALSE)</f>
        <v>Island Bakery Oat Crumble (4.7oz) 125g MP12</v>
      </c>
      <c r="C57" s="13">
        <f>VLOOKUP(A57,QBs!A:E,3,FALSE)</f>
        <v>56</v>
      </c>
      <c r="D57" s="13">
        <f> C57/  VLOOKUP(A57,QBs!A:E,4,FALSE)</f>
        <v>4.666666667</v>
      </c>
      <c r="E57" s="14" t="str">
        <f>VLOOKUP(A57,QBs!A:E,5,FALSE)</f>
        <v>5060027070153</v>
      </c>
      <c r="F57" s="15" t="str">
        <f>VLOOKUP(A57,QBs!A:G,7,FALSE)</f>
        <v>OOS</v>
      </c>
      <c r="G57" s="18"/>
      <c r="H57" s="17" t="str">
        <f t="shared" si="6"/>
        <v/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ht="25.5" customHeight="1">
      <c r="A58" s="18" t="s">
        <v>63</v>
      </c>
      <c r="B58" s="12" t="str">
        <f>VLOOKUP(A58,QBs!A:E,2,FALSE)</f>
        <v>Island Bakery Shortbread 125g (4.4oz) MP12</v>
      </c>
      <c r="C58" s="13">
        <f>VLOOKUP(A58,QBs!A:E,3,FALSE)</f>
        <v>66</v>
      </c>
      <c r="D58" s="13">
        <f> C58/  VLOOKUP(A58,QBs!A:E,4,FALSE)</f>
        <v>5.5</v>
      </c>
      <c r="E58" s="14" t="str">
        <f>VLOOKUP(A58,QBs!A:E,5,FALSE)</f>
        <v>5060027070146</v>
      </c>
      <c r="F58" s="15" t="str">
        <f>VLOOKUP(A58,QBs!A:G,7,FALSE)</f>
        <v>Yes</v>
      </c>
      <c r="G58" s="18"/>
      <c r="H58" s="17" t="str">
        <f t="shared" si="6"/>
        <v/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ht="25.5" customHeight="1">
      <c r="A59" s="18" t="s">
        <v>64</v>
      </c>
      <c r="B59" s="12" t="str">
        <f>VLOOKUP(A59,QBs!A:E,2,FALSE)</f>
        <v>Island Bakery Chocolate Ginger 133g MP12</v>
      </c>
      <c r="C59" s="13">
        <f>VLOOKUP(A59,QBs!A:E,3,FALSE)</f>
        <v>66</v>
      </c>
      <c r="D59" s="13">
        <f> C59/  VLOOKUP(A59,QBs!A:E,4,FALSE)</f>
        <v>5.5</v>
      </c>
      <c r="E59" s="14" t="str">
        <f>VLOOKUP(A59,QBs!A:E,5,FALSE)</f>
        <v>5060027070115</v>
      </c>
      <c r="F59" s="15" t="str">
        <f>VLOOKUP(A59,QBs!A:G,7,FALSE)</f>
        <v>Yes</v>
      </c>
      <c r="G59" s="18"/>
      <c r="H59" s="17" t="str">
        <f t="shared" si="6"/>
        <v/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ht="25.5" customHeight="1">
      <c r="A60" s="18" t="s">
        <v>65</v>
      </c>
      <c r="B60" s="12" t="str">
        <f>VLOOKUP(A60,QBs!A:E,2,FALSE)</f>
        <v>Island Bakery Orange Melts 133g MP12</v>
      </c>
      <c r="C60" s="13">
        <f>VLOOKUP(A60,QBs!A:E,3,FALSE)</f>
        <v>66</v>
      </c>
      <c r="D60" s="13">
        <f> C60/  VLOOKUP(A60,QBs!A:E,4,FALSE)</f>
        <v>5.5</v>
      </c>
      <c r="E60" s="14" t="str">
        <f>VLOOKUP(A60,QBs!A:E,5,FALSE)</f>
        <v>5060027070184</v>
      </c>
      <c r="F60" s="15" t="str">
        <f>VLOOKUP(A60,QBs!A:G,7,FALSE)</f>
        <v>Yes</v>
      </c>
      <c r="G60" s="36"/>
      <c r="H60" s="17" t="str">
        <f t="shared" si="6"/>
        <v/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ht="25.5" customHeight="1">
      <c r="A61" s="18" t="s">
        <v>66</v>
      </c>
      <c r="B61" s="12" t="str">
        <f>VLOOKUP(A61,QBs!A:E,2,FALSE)</f>
        <v>Island Bakery Lemon Melts 133g MP12</v>
      </c>
      <c r="C61" s="13">
        <f>VLOOKUP(A61,QBs!A:E,3,FALSE)</f>
        <v>66</v>
      </c>
      <c r="D61" s="13">
        <f> C61/  VLOOKUP(A61,QBs!A:E,4,FALSE)</f>
        <v>5.5</v>
      </c>
      <c r="E61" s="14" t="str">
        <f>VLOOKUP(A61,QBs!A:E,5,FALSE)</f>
        <v>5060027070016</v>
      </c>
      <c r="F61" s="15" t="str">
        <f>VLOOKUP(A61,QBs!A:G,7,FALSE)</f>
        <v>Yes</v>
      </c>
      <c r="G61" s="36"/>
      <c r="H61" s="17" t="str">
        <f t="shared" si="6"/>
        <v/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ht="25.5" customHeight="1">
      <c r="A62" s="7" t="s">
        <v>67</v>
      </c>
      <c r="B62" s="8"/>
      <c r="C62" s="8"/>
      <c r="D62" s="8"/>
      <c r="E62" s="8"/>
      <c r="F62" s="8"/>
      <c r="G62" s="8"/>
      <c r="H62" s="9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ht="25.5" customHeight="1">
      <c r="A63" s="18" t="s">
        <v>68</v>
      </c>
      <c r="B63" s="12" t="str">
        <f>VLOOKUP(A63,QBs!A:E,2,FALSE)</f>
        <v>Jealous Sweets Fizzy Lips  125g Bags MP7</v>
      </c>
      <c r="C63" s="13">
        <f>VLOOKUP(A63,QBs!A:E,3,FALSE)</f>
        <v>25</v>
      </c>
      <c r="D63" s="13">
        <f> C63/  VLOOKUP(A63,QBs!A:E,4,FALSE)</f>
        <v>3.571428571</v>
      </c>
      <c r="E63" s="12" t="str">
        <f>VLOOKUP(A63,QBs!A:E,5,FALSE)</f>
        <v>5060276371216</v>
      </c>
      <c r="F63" s="15" t="str">
        <f>VLOOKUP(A63,QBs!A:G,7,FALSE)</f>
        <v>Yes</v>
      </c>
      <c r="G63" s="19"/>
      <c r="H63" s="17" t="str">
        <f t="shared" ref="H63:H71" si="7">IF(ISBLANK(G63),"",G63*C63)</f>
        <v/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ht="25.5" customHeight="1">
      <c r="A64" s="18" t="s">
        <v>69</v>
      </c>
      <c r="B64" s="12" t="str">
        <f>VLOOKUP(A64,QBs!A:E,2,FALSE)</f>
        <v>Jealous Sweets Fizzy Lips 40g Bags MP10</v>
      </c>
      <c r="C64" s="13">
        <f>VLOOKUP(A64,QBs!A:E,3,FALSE)</f>
        <v>15</v>
      </c>
      <c r="D64" s="13">
        <f> C64/  VLOOKUP(A64,QBs!A:E,4,FALSE)</f>
        <v>1.5</v>
      </c>
      <c r="E64" s="12" t="str">
        <f>VLOOKUP(A64,QBs!A:E,5,FALSE)</f>
        <v>5060276371360</v>
      </c>
      <c r="F64" s="15" t="str">
        <f>VLOOKUP(A64,QBs!A:G,7,FALSE)</f>
        <v>Yes</v>
      </c>
      <c r="G64" s="19"/>
      <c r="H64" s="17" t="str">
        <f t="shared" si="7"/>
        <v/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ht="25.5" customHeight="1">
      <c r="A65" s="18" t="s">
        <v>70</v>
      </c>
      <c r="B65" s="12" t="str">
        <f>VLOOKUP(A65,QBs!A:E,2,FALSE)</f>
        <v>Jealous Sweets Grizzly Bears125g Bags MP7</v>
      </c>
      <c r="C65" s="13">
        <f>VLOOKUP(A65,QBs!A:E,3,FALSE)</f>
        <v>25</v>
      </c>
      <c r="D65" s="13">
        <f> C65/  VLOOKUP(A65,QBs!A:E,4,FALSE)</f>
        <v>3.571428571</v>
      </c>
      <c r="E65" s="12" t="str">
        <f>VLOOKUP(A65,QBs!A:E,5,FALSE)</f>
        <v>5060276370912</v>
      </c>
      <c r="F65" s="15" t="str">
        <f>VLOOKUP(A65,QBs!A:G,7,FALSE)</f>
        <v>OOS</v>
      </c>
      <c r="G65" s="18"/>
      <c r="H65" s="17" t="str">
        <f t="shared" si="7"/>
        <v/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ht="25.5" customHeight="1">
      <c r="A66" s="18" t="s">
        <v>71</v>
      </c>
      <c r="B66" s="12" t="str">
        <f>VLOOKUP(A66,QBs!A:E,2,FALSE)</f>
        <v>Jealous Sweets Grizzly Bears 40g Bags MP10</v>
      </c>
      <c r="C66" s="13">
        <f>VLOOKUP(A66,QBs!A:E,3,FALSE)</f>
        <v>15</v>
      </c>
      <c r="D66" s="13">
        <f> C66/  VLOOKUP(A66,QBs!A:E,4,FALSE)</f>
        <v>1.5</v>
      </c>
      <c r="E66" s="12" t="str">
        <f>VLOOKUP(A66,QBs!A:E,5,FALSE)</f>
        <v>5060276370561</v>
      </c>
      <c r="F66" s="15" t="str">
        <f>VLOOKUP(A66,QBs!A:G,7,FALSE)</f>
        <v>Yes</v>
      </c>
      <c r="G66" s="18"/>
      <c r="H66" s="17" t="str">
        <f t="shared" si="7"/>
        <v/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ht="25.5" customHeight="1">
      <c r="A67" s="18" t="s">
        <v>72</v>
      </c>
      <c r="B67" s="12" t="str">
        <f>VLOOKUP(A67,QBs!A:E,2,FALSE)</f>
        <v>Jealous Sweets Tangy Worms 125g Bags MP7</v>
      </c>
      <c r="C67" s="13">
        <f>VLOOKUP(A67,QBs!A:E,3,FALSE)</f>
        <v>25</v>
      </c>
      <c r="D67" s="13">
        <f> C67/  VLOOKUP(A67,QBs!A:E,4,FALSE)</f>
        <v>3.571428571</v>
      </c>
      <c r="E67" s="12" t="str">
        <f>VLOOKUP(A67,QBs!A:E,5,FALSE)</f>
        <v>5060276370929</v>
      </c>
      <c r="F67" s="15" t="str">
        <f>VLOOKUP(A67,QBs!A:G,7,FALSE)</f>
        <v>OOS</v>
      </c>
      <c r="G67" s="18"/>
      <c r="H67" s="17" t="str">
        <f t="shared" si="7"/>
        <v/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ht="25.5" customHeight="1">
      <c r="A68" s="18" t="s">
        <v>73</v>
      </c>
      <c r="B68" s="12" t="str">
        <f>VLOOKUP(A68,QBs!A:E,2,FALSE)</f>
        <v>Jealous Sweets Tangy Worms 40g Bags MP10</v>
      </c>
      <c r="C68" s="13">
        <f>VLOOKUP(A68,QBs!A:E,3,FALSE)</f>
        <v>15</v>
      </c>
      <c r="D68" s="13">
        <f> C68/  VLOOKUP(A68,QBs!A:E,4,FALSE)</f>
        <v>1.5</v>
      </c>
      <c r="E68" s="12" t="str">
        <f>VLOOKUP(A68,QBs!A:E,5,FALSE)</f>
        <v>5060276370813</v>
      </c>
      <c r="F68" s="15" t="str">
        <f>VLOOKUP(A68,QBs!A:G,7,FALSE)</f>
        <v>OOS</v>
      </c>
      <c r="G68" s="18"/>
      <c r="H68" s="17" t="str">
        <f t="shared" si="7"/>
        <v/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ht="25.5" customHeight="1">
      <c r="A69" s="18" t="s">
        <v>74</v>
      </c>
      <c r="B69" s="12" t="str">
        <f>VLOOKUP(A69,QBs!A:E,2,FALSE)</f>
        <v>Jealous Sweets Tropical Wonder 125g Bags MP7</v>
      </c>
      <c r="C69" s="13">
        <f>VLOOKUP(A69,QBs!A:E,3,FALSE)</f>
        <v>25</v>
      </c>
      <c r="D69" s="13">
        <f> C69/  VLOOKUP(A69,QBs!A:E,4,FALSE)</f>
        <v>3.571428571</v>
      </c>
      <c r="E69" s="12" t="str">
        <f>VLOOKUP(A69,QBs!A:E,5,FALSE)</f>
        <v>5060276370936</v>
      </c>
      <c r="F69" s="15" t="str">
        <f>VLOOKUP(A69,QBs!A:G,7,FALSE)</f>
        <v>Yes</v>
      </c>
      <c r="G69" s="18"/>
      <c r="H69" s="17" t="str">
        <f t="shared" si="7"/>
        <v/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ht="25.5" customHeight="1">
      <c r="A70" s="18" t="s">
        <v>75</v>
      </c>
      <c r="B70" s="12" t="str">
        <f>VLOOKUP(A70,QBs!A:E,2,FALSE)</f>
        <v>Jealous Sweets Tropical Wonder 40g Bags MP10</v>
      </c>
      <c r="C70" s="13">
        <f>VLOOKUP(A70,QBs!A:E,3,FALSE)</f>
        <v>15</v>
      </c>
      <c r="D70" s="13">
        <f> C70/  VLOOKUP(A70,QBs!A:E,4,FALSE)</f>
        <v>1.5</v>
      </c>
      <c r="E70" s="12" t="str">
        <f>VLOOKUP(A70,QBs!A:E,5,FALSE)</f>
        <v>5060276370806</v>
      </c>
      <c r="F70" s="15" t="str">
        <f>VLOOKUP(A70,QBs!A:G,7,FALSE)</f>
        <v>Yes</v>
      </c>
      <c r="G70" s="18"/>
      <c r="H70" s="17" t="str">
        <f t="shared" si="7"/>
        <v/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ht="25.5" customHeight="1">
      <c r="A71" s="18" t="s">
        <v>76</v>
      </c>
      <c r="B71" s="12" t="str">
        <f>VLOOKUP(A71,QBs!A:E,2,FALSE)</f>
        <v>Jealous Sweets Love Bears (Sugar-free) 40g Bags MP10</v>
      </c>
      <c r="C71" s="13">
        <f>VLOOKUP(A71,QBs!A:E,3,FALSE)</f>
        <v>15</v>
      </c>
      <c r="D71" s="13">
        <f> C71/  VLOOKUP(A71,QBs!A:E,4,FALSE)</f>
        <v>1.5</v>
      </c>
      <c r="E71" s="12" t="str">
        <f>VLOOKUP(A71,QBs!A:E,5,FALSE)</f>
        <v>5060276370875</v>
      </c>
      <c r="F71" s="15" t="str">
        <f>VLOOKUP(A71,QBs!A:G,7,FALSE)</f>
        <v>Yes</v>
      </c>
      <c r="G71" s="18"/>
      <c r="H71" s="17" t="str">
        <f t="shared" si="7"/>
        <v/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ht="25.5" customHeight="1">
      <c r="A72" s="7" t="s">
        <v>77</v>
      </c>
      <c r="B72" s="8"/>
      <c r="C72" s="8"/>
      <c r="D72" s="8"/>
      <c r="E72" s="8"/>
      <c r="F72" s="8"/>
      <c r="G72" s="8"/>
      <c r="H72" s="9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ht="25.5" customHeight="1">
      <c r="A73" s="18" t="s">
        <v>78</v>
      </c>
      <c r="B73" s="12" t="str">
        <f>VLOOKUP(A73,QBs!A:E,2,FALSE)</f>
        <v>Kent &amp; Fraser Criscuits Cracked Black Pepper &amp; Smoked Sea Salt MP6</v>
      </c>
      <c r="C73" s="13">
        <f>VLOOKUP(A73,QBs!A:E,3,FALSE)</f>
        <v>28</v>
      </c>
      <c r="D73" s="13">
        <f> C73/  VLOOKUP(A73,QBs!A:E,4,FALSE)</f>
        <v>4.666666667</v>
      </c>
      <c r="E73" s="12" t="str">
        <f>VLOOKUP(A73,QBs!A:E,5,FALSE)</f>
        <v>5060188950806</v>
      </c>
      <c r="F73" s="15" t="str">
        <f>VLOOKUP(A73,QBs!A:G,7,FALSE)</f>
        <v>OOS</v>
      </c>
      <c r="G73" s="36"/>
      <c r="H73" s="17" t="str">
        <f t="shared" ref="H73:H83" si="8">IF(ISBLANK(G73),"",G73*C73)</f>
        <v/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ht="25.5" customHeight="1">
      <c r="A74" s="18" t="s">
        <v>79</v>
      </c>
      <c r="B74" s="12" t="str">
        <f>VLOOKUP(A74,QBs!A:E,2,FALSE)</f>
        <v>Kent &amp; Fraser Criscuits Roasted Onion &amp; Nigella Seeds MP6</v>
      </c>
      <c r="C74" s="13">
        <f>VLOOKUP(A74,QBs!A:E,3,FALSE)</f>
        <v>28</v>
      </c>
      <c r="D74" s="13">
        <f> C74/  VLOOKUP(A74,QBs!A:E,4,FALSE)</f>
        <v>4.666666667</v>
      </c>
      <c r="E74" s="12" t="str">
        <f>VLOOKUP(A74,QBs!A:E,5,FALSE)</f>
        <v>5060188950820</v>
      </c>
      <c r="F74" s="15" t="str">
        <f>VLOOKUP(A74,QBs!A:G,7,FALSE)</f>
        <v>OOS</v>
      </c>
      <c r="G74" s="36"/>
      <c r="H74" s="17" t="str">
        <f t="shared" si="8"/>
        <v/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ht="25.5" customHeight="1">
      <c r="A75" s="18" t="s">
        <v>80</v>
      </c>
      <c r="B75" s="12" t="str">
        <f>VLOOKUP(A75,QBs!A:E,2,FALSE)</f>
        <v>Kent &amp; Fraser Criscuits Oak Smoked Garlic &amp; Black Poppy Seeds MP6</v>
      </c>
      <c r="C75" s="13">
        <f>VLOOKUP(A75,QBs!A:E,3,FALSE)</f>
        <v>28</v>
      </c>
      <c r="D75" s="13">
        <f> C75/  VLOOKUP(A75,QBs!A:E,4,FALSE)</f>
        <v>4.666666667</v>
      </c>
      <c r="E75" s="12" t="str">
        <f>VLOOKUP(A75,QBs!A:E,5,FALSE)</f>
        <v>5060188950783</v>
      </c>
      <c r="F75" s="15" t="str">
        <f>VLOOKUP(A75,QBs!A:G,7,FALSE)</f>
        <v>OOS</v>
      </c>
      <c r="G75" s="36"/>
      <c r="H75" s="17" t="str">
        <f t="shared" si="8"/>
        <v/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ht="25.5" customHeight="1">
      <c r="A76" s="18" t="s">
        <v>81</v>
      </c>
      <c r="B76" s="12" t="str">
        <f>VLOOKUP(A76,QBs!A:E,2,FALSE)</f>
        <v>Kent &amp; Fraser Choc. Butter Crunch 125g (4.5oz) MP6</v>
      </c>
      <c r="C76" s="13">
        <f>VLOOKUP(A76,QBs!A:E,3,FALSE)</f>
        <v>28</v>
      </c>
      <c r="D76" s="13">
        <f> C76/  VLOOKUP(A76,QBs!A:E,4,FALSE)</f>
        <v>4.666666667</v>
      </c>
      <c r="E76" s="12" t="str">
        <f>VLOOKUP(A76,QBs!A:E,5,FALSE)</f>
        <v>5060188950165</v>
      </c>
      <c r="F76" s="15" t="str">
        <f>VLOOKUP(A76,QBs!A:G,7,FALSE)</f>
        <v>OOS</v>
      </c>
      <c r="G76" s="36"/>
      <c r="H76" s="17" t="str">
        <f t="shared" si="8"/>
        <v/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ht="25.5" customHeight="1">
      <c r="A77" s="18" t="s">
        <v>82</v>
      </c>
      <c r="B77" s="12" t="str">
        <f>VLOOKUP(A77,QBs!A:E,2,FALSE)</f>
        <v>Kent &amp; Fraser Lemon Butter Shortbread 125g (4.5oz) MP6</v>
      </c>
      <c r="C77" s="13">
        <f>VLOOKUP(A77,QBs!A:E,3,FALSE)</f>
        <v>27</v>
      </c>
      <c r="D77" s="13">
        <f> C77/  VLOOKUP(A77,QBs!A:E,4,FALSE)</f>
        <v>4.5</v>
      </c>
      <c r="E77" s="12" t="str">
        <f>VLOOKUP(A77,QBs!A:E,5,FALSE)</f>
        <v>5060188950134</v>
      </c>
      <c r="F77" s="15" t="str">
        <f>VLOOKUP(A77,QBs!A:G,7,FALSE)</f>
        <v>OOS</v>
      </c>
      <c r="G77" s="36"/>
      <c r="H77" s="17" t="str">
        <f t="shared" si="8"/>
        <v/>
      </c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ht="25.5" customHeight="1">
      <c r="A78" s="18" t="s">
        <v>83</v>
      </c>
      <c r="B78" s="12" t="str">
        <f>VLOOKUP(A78,QBs!A:E,2,FALSE)</f>
        <v>Kent &amp; Fraser Vanilla Butter Crunch 125g (4.5oz) MP6</v>
      </c>
      <c r="C78" s="13">
        <f>VLOOKUP(A78,QBs!A:E,3,FALSE)</f>
        <v>27</v>
      </c>
      <c r="D78" s="13">
        <f> C78/  VLOOKUP(A78,QBs!A:E,4,FALSE)</f>
        <v>4.5</v>
      </c>
      <c r="E78" s="12" t="str">
        <f>VLOOKUP(A78,QBs!A:E,5,FALSE)</f>
        <v>5060188950172</v>
      </c>
      <c r="F78" s="15" t="str">
        <f>VLOOKUP(A78,QBs!A:G,7,FALSE)</f>
        <v>OOS</v>
      </c>
      <c r="G78" s="36"/>
      <c r="H78" s="17" t="str">
        <f t="shared" si="8"/>
        <v/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ht="25.5" customHeight="1">
      <c r="A79" s="18" t="s">
        <v>84</v>
      </c>
      <c r="B79" s="12" t="str">
        <f>VLOOKUP(A79,QBs!A:E,2,FALSE)</f>
        <v>HoneyRose Date &amp; Walnut Toast 110g MP6</v>
      </c>
      <c r="C79" s="13">
        <f>VLOOKUP(A79,QBs!A:E,3,FALSE)</f>
        <v>34</v>
      </c>
      <c r="D79" s="13">
        <f> C79/  VLOOKUP(A79,QBs!A:E,4,FALSE)</f>
        <v>5.666666667</v>
      </c>
      <c r="E79" s="12" t="str">
        <f>VLOOKUP(A79,QBs!A:E,5,FALSE)</f>
        <v>5060028801770</v>
      </c>
      <c r="F79" s="15" t="str">
        <f>VLOOKUP(A79,QBs!A:G,7,FALSE)</f>
        <v>OOS</v>
      </c>
      <c r="G79" s="36"/>
      <c r="H79" s="17" t="str">
        <f t="shared" si="8"/>
        <v/>
      </c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ht="25.5" customHeight="1">
      <c r="A80" s="18" t="s">
        <v>85</v>
      </c>
      <c r="B80" s="12" t="str">
        <f>VLOOKUP(A80,QBs!A:E,2,FALSE)</f>
        <v>HoneyRose Hazelnut &amp; Plum Toast 110g MP6</v>
      </c>
      <c r="C80" s="13">
        <f>VLOOKUP(A80,QBs!A:E,3,FALSE)</f>
        <v>34</v>
      </c>
      <c r="D80" s="13">
        <f> C80/  VLOOKUP(A80,QBs!A:E,4,FALSE)</f>
        <v>5.666666667</v>
      </c>
      <c r="E80" s="12" t="str">
        <f>VLOOKUP(A80,QBs!A:E,5,FALSE)</f>
        <v>5060028801787</v>
      </c>
      <c r="F80" s="15" t="str">
        <f>VLOOKUP(A80,QBs!A:G,7,FALSE)</f>
        <v>OOS</v>
      </c>
      <c r="G80" s="36"/>
      <c r="H80" s="17" t="str">
        <f t="shared" si="8"/>
        <v/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ht="25.5" customHeight="1">
      <c r="A81" s="18" t="s">
        <v>86</v>
      </c>
      <c r="B81" s="12" t="str">
        <f>VLOOKUP(A81,QBs!A:E,2,FALSE)</f>
        <v>HoneyRose Oat &amp; Raisin Cookies 115g MP6</v>
      </c>
      <c r="C81" s="13">
        <f>VLOOKUP(A81,QBs!A:E,3,FALSE)</f>
        <v>30</v>
      </c>
      <c r="D81" s="13">
        <f> C81/  VLOOKUP(A81,QBs!A:E,4,FALSE)</f>
        <v>5</v>
      </c>
      <c r="E81" s="12" t="str">
        <f>VLOOKUP(A81,QBs!A:E,5,FALSE)</f>
        <v>5060028801756</v>
      </c>
      <c r="F81" s="15" t="str">
        <f>VLOOKUP(A81,QBs!A:G,7,FALSE)</f>
        <v>Yes</v>
      </c>
      <c r="G81" s="36"/>
      <c r="H81" s="17" t="str">
        <f t="shared" si="8"/>
        <v/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ht="25.5" customHeight="1">
      <c r="A82" s="18" t="s">
        <v>87</v>
      </c>
      <c r="B82" s="12" t="str">
        <f>VLOOKUP(A82,QBs!A:E,2,FALSE)</f>
        <v>HoneyRose Organic Gluten Free Shortbread 125g MP6</v>
      </c>
      <c r="C82" s="13">
        <f>VLOOKUP(A82,QBs!A:E,3,FALSE)</f>
        <v>30</v>
      </c>
      <c r="D82" s="13">
        <f> C82/  VLOOKUP(A82,QBs!A:E,4,FALSE)</f>
        <v>5</v>
      </c>
      <c r="E82" s="12" t="str">
        <f>VLOOKUP(A82,QBs!A:E,5,FALSE)</f>
        <v>5060028801732</v>
      </c>
      <c r="F82" s="15" t="str">
        <f>VLOOKUP(A82,QBs!A:G,7,FALSE)</f>
        <v>OOS</v>
      </c>
      <c r="G82" s="36"/>
      <c r="H82" s="17" t="str">
        <f t="shared" si="8"/>
        <v/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ht="25.5" customHeight="1">
      <c r="A83" s="18" t="s">
        <v>88</v>
      </c>
      <c r="B83" s="12" t="str">
        <f>VLOOKUP(A83,QBs!A:E,2,FALSE)</f>
        <v>HoneyRose Triple Choc. Cookies 115g MP6</v>
      </c>
      <c r="C83" s="13">
        <f>VLOOKUP(A83,QBs!A:E,3,FALSE)</f>
        <v>30</v>
      </c>
      <c r="D83" s="13">
        <f> C83/  VLOOKUP(A83,QBs!A:E,4,FALSE)</f>
        <v>5</v>
      </c>
      <c r="E83" s="12" t="str">
        <f>VLOOKUP(A83,QBs!A:E,5,FALSE)</f>
        <v>5060028801763</v>
      </c>
      <c r="F83" s="15" t="str">
        <f>VLOOKUP(A83,QBs!A:G,7,FALSE)</f>
        <v>OOS</v>
      </c>
      <c r="G83" s="36"/>
      <c r="H83" s="17" t="str">
        <f t="shared" si="8"/>
        <v/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ht="25.5" customHeight="1">
      <c r="A84" s="7" t="s">
        <v>89</v>
      </c>
      <c r="B84" s="8"/>
      <c r="C84" s="8"/>
      <c r="D84" s="8"/>
      <c r="E84" s="8"/>
      <c r="F84" s="8"/>
      <c r="G84" s="8"/>
      <c r="H84" s="9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ht="25.5" customHeight="1">
      <c r="A85" s="18" t="s">
        <v>90</v>
      </c>
      <c r="B85" s="12" t="str">
        <f>VLOOKUP(A85,QBs!A:E,2,FALSE)</f>
        <v>Klepper &amp; Klepper Licorice Coffee 200g MP12</v>
      </c>
      <c r="C85" s="13">
        <f>VLOOKUP(A85,QBs!A:E,3,FALSE)</f>
        <v>51</v>
      </c>
      <c r="D85" s="13">
        <f> C85/  VLOOKUP(A85,QBs!A:E,4,FALSE)</f>
        <v>4.25</v>
      </c>
      <c r="E85" s="12" t="str">
        <f>VLOOKUP(A85,QBs!A:E,5,FALSE)</f>
        <v>8721008116044</v>
      </c>
      <c r="F85" s="15" t="str">
        <f>VLOOKUP(A85,QBs!A:G,7,FALSE)</f>
        <v>Yes</v>
      </c>
      <c r="G85" s="36"/>
      <c r="H85" s="17" t="str">
        <f t="shared" ref="H85:H88" si="9">IF(ISBLANK(G85),"",G85*C85)</f>
        <v/>
      </c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ht="25.5" customHeight="1">
      <c r="A86" s="18" t="s">
        <v>91</v>
      </c>
      <c r="B86" s="12" t="str">
        <f>VLOOKUP(A86,QBs!A:E,2,FALSE)</f>
        <v>Klepper &amp; Klepper Licorice Honey 200g MP12</v>
      </c>
      <c r="C86" s="13">
        <f>VLOOKUP(A86,QBs!A:E,3,FALSE)</f>
        <v>51</v>
      </c>
      <c r="D86" s="13">
        <f> C86/  VLOOKUP(A86,QBs!A:E,4,FALSE)</f>
        <v>4.25</v>
      </c>
      <c r="E86" s="12" t="str">
        <f>VLOOKUP(A86,QBs!A:E,5,FALSE)</f>
        <v>8719326064444</v>
      </c>
      <c r="F86" s="15" t="str">
        <f>VLOOKUP(A86,QBs!A:G,7,FALSE)</f>
        <v>Yes</v>
      </c>
      <c r="G86" s="36"/>
      <c r="H86" s="17" t="str">
        <f t="shared" si="9"/>
        <v/>
      </c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ht="25.5" customHeight="1">
      <c r="A87" s="18" t="s">
        <v>92</v>
      </c>
      <c r="B87" s="12" t="str">
        <f>VLOOKUP(A87,QBs!A:E,2,FALSE)</f>
        <v>Klepper &amp; Klepper Licorice Mild Salt 200g MP12</v>
      </c>
      <c r="C87" s="13">
        <f>VLOOKUP(A87,QBs!A:E,3,FALSE)</f>
        <v>51</v>
      </c>
      <c r="D87" s="13">
        <f> C87/  VLOOKUP(A87,QBs!A:E,4,FALSE)</f>
        <v>4.25</v>
      </c>
      <c r="E87" s="12" t="str">
        <f>VLOOKUP(A87,QBs!A:E,5,FALSE)</f>
        <v>8719326064413</v>
      </c>
      <c r="F87" s="15" t="str">
        <f>VLOOKUP(A87,QBs!A:G,7,FALSE)</f>
        <v>Yes</v>
      </c>
      <c r="G87" s="36"/>
      <c r="H87" s="17" t="str">
        <f t="shared" si="9"/>
        <v/>
      </c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ht="25.5" customHeight="1">
      <c r="A88" s="18" t="s">
        <v>93</v>
      </c>
      <c r="B88" s="12" t="str">
        <f>VLOOKUP(A88,QBs!A:E,2,FALSE)</f>
        <v>Klepper &amp; Klepper Licorice Sweet 200g MP12</v>
      </c>
      <c r="C88" s="13">
        <f>VLOOKUP(A88,QBs!A:E,3,FALSE)</f>
        <v>51</v>
      </c>
      <c r="D88" s="13">
        <f> C88/  VLOOKUP(A88,QBs!A:E,4,FALSE)</f>
        <v>4.25</v>
      </c>
      <c r="E88" s="12" t="str">
        <f>VLOOKUP(A88,QBs!A:E,5,FALSE)</f>
        <v>8719326064406</v>
      </c>
      <c r="F88" s="15" t="str">
        <f>VLOOKUP(A88,QBs!A:G,7,FALSE)</f>
        <v>Yes</v>
      </c>
      <c r="G88" s="36"/>
      <c r="H88" s="17" t="str">
        <f t="shared" si="9"/>
        <v/>
      </c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ht="25.5" customHeight="1">
      <c r="A89" s="7" t="s">
        <v>94</v>
      </c>
      <c r="B89" s="8"/>
      <c r="C89" s="8"/>
      <c r="D89" s="8"/>
      <c r="E89" s="8"/>
      <c r="F89" s="8"/>
      <c r="G89" s="8"/>
      <c r="H89" s="9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ht="25.5" customHeight="1">
      <c r="A90" s="18" t="s">
        <v>95</v>
      </c>
      <c r="B90" s="12" t="str">
        <f>VLOOKUP(A90,QBs!A:E,2,FALSE)</f>
        <v>Miena's Irish Nougat -Chelsea Mix - 3 Flavors 47g MP18</v>
      </c>
      <c r="C90" s="13">
        <f>VLOOKUP(A90,QBs!A:E,3,FALSE)</f>
        <v>39</v>
      </c>
      <c r="D90" s="13">
        <f> C90/  VLOOKUP(A90,QBs!A:E,4,FALSE)</f>
        <v>2.166666667</v>
      </c>
      <c r="E90" s="12" t="str">
        <f>VLOOKUP(A90,QBs!A:E,5,FALSE)</f>
        <v>3 UPCs</v>
      </c>
      <c r="F90" s="15" t="str">
        <f>VLOOKUP(A90,QBs!A:G,7,FALSE)</f>
        <v>Yes</v>
      </c>
      <c r="G90" s="36"/>
      <c r="H90" s="17" t="str">
        <f>IF(ISBLANK(G90),"",G90*C90)</f>
        <v/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ht="25.5" customHeight="1">
      <c r="A91" s="18" t="s">
        <v>96</v>
      </c>
      <c r="B91" s="12" t="str">
        <f>VLOOKUP(A91,QBs!A:E,2,FALSE)</f>
        <v>Miena's Irish Nougat - Mixed Nut Box 47g 18MP</v>
      </c>
      <c r="C91" s="13">
        <f>VLOOKUP(A91,QBs!A:E,3,FALSE)</f>
        <v>39</v>
      </c>
      <c r="D91" s="13">
        <f> C91/  VLOOKUP(A91,QBs!A:E,4,FALSE)</f>
        <v>2.166666667</v>
      </c>
      <c r="E91" s="12" t="str">
        <f>VLOOKUP(A91,QBs!A:E,5,FALSE)</f>
        <v>3 UPCs</v>
      </c>
      <c r="F91" s="15" t="str">
        <f>VLOOKUP(A91,QBs!A:G,7,FALSE)</f>
        <v>Yes</v>
      </c>
      <c r="G91" s="36"/>
      <c r="H91" s="17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ht="25.5" customHeight="1">
      <c r="A92" s="23" t="s">
        <v>97</v>
      </c>
      <c r="B92" s="22" t="str">
        <f>VLOOKUP(A92,QBs!A:E,2,FALSE)</f>
        <v>Miena Pistachio Cranberry Nougat Slab MP9</v>
      </c>
      <c r="C92" s="13">
        <f>VLOOKUP(A92,QBs!A:E,3,FALSE)</f>
        <v>56.25</v>
      </c>
      <c r="D92" s="13">
        <f> C92/  VLOOKUP(A92,QBs!A:E,4,FALSE)</f>
        <v>6.25</v>
      </c>
      <c r="E92" s="12" t="str">
        <f>VLOOKUP(A92,QBs!A:E,5,FALSE)</f>
        <v>5391525220772</v>
      </c>
      <c r="F92" s="15" t="str">
        <f>VLOOKUP(A92,QBs!A:G,7,FALSE)</f>
        <v>Yes</v>
      </c>
      <c r="G92" s="36"/>
      <c r="H92" s="17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ht="25.5" customHeight="1">
      <c r="A93" s="7" t="s">
        <v>98</v>
      </c>
      <c r="B93" s="8"/>
      <c r="C93" s="8"/>
      <c r="D93" s="8"/>
      <c r="E93" s="8"/>
      <c r="F93" s="8"/>
      <c r="G93" s="8"/>
      <c r="H93" s="9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ht="25.5" customHeight="1">
      <c r="A94" s="23" t="s">
        <v>99</v>
      </c>
      <c r="B94" s="12" t="str">
        <f>VLOOKUP(A94,QBs!A:E,2,FALSE)</f>
        <v>Melt Log Cabin Advent Calendar Each</v>
      </c>
      <c r="C94" s="13">
        <f>VLOOKUP(A94,QBs!A:E,3,FALSE)</f>
        <v>90.5</v>
      </c>
      <c r="D94" s="13">
        <f> C94/  VLOOKUP(A94,QBs!A:E,4,FALSE)</f>
        <v>90.5</v>
      </c>
      <c r="E94" s="12" t="str">
        <f>VLOOKUP(A94,QBs!A:E,5,FALSE)</f>
        <v>5060163576458</v>
      </c>
      <c r="F94" s="15" t="str">
        <f>VLOOKUP(A94,QBs!A:G,7,FALSE)</f>
        <v>Yes</v>
      </c>
      <c r="G94" s="36"/>
      <c r="H94" s="17" t="str">
        <f>IF(ISBLANK(G94),"",G94*C94)</f>
        <v/>
      </c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ht="25.5" customHeight="1">
      <c r="A95" s="23" t="s">
        <v>100</v>
      </c>
      <c r="B95" s="12" t="str">
        <f>VLOOKUP(A95,QBs!A:E,2,FALSE)</f>
        <v>Melt Notting Hill Advent Calendar  Each</v>
      </c>
      <c r="C95" s="13">
        <f>VLOOKUP(A95,QBs!A:E,3,FALSE)</f>
        <v>90.5</v>
      </c>
      <c r="D95" s="13">
        <f> C95/  VLOOKUP(A95,QBs!A:E,4,FALSE)</f>
        <v>90.5</v>
      </c>
      <c r="E95" s="12" t="str">
        <f>VLOOKUP(A95,QBs!A:E,5,FALSE)</f>
        <v>5060163574126</v>
      </c>
      <c r="F95" s="15" t="str">
        <f>VLOOKUP(A95,QBs!A:G,7,FALSE)</f>
        <v>Yes</v>
      </c>
      <c r="G95" s="36"/>
      <c r="H95" s="17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ht="25.5" customHeight="1">
      <c r="A96" s="23" t="s">
        <v>101</v>
      </c>
      <c r="B96" s="12" t="str">
        <f>VLOOKUP(A96,QBs!A:E,2,FALSE)</f>
        <v>Melt Hazelnut Milk 90g MP6</v>
      </c>
      <c r="C96" s="13">
        <f>VLOOKUP(A96,QBs!A:E,3,FALSE)</f>
        <v>51.3</v>
      </c>
      <c r="D96" s="13">
        <f> C96/  VLOOKUP(A96,QBs!A:E,4,FALSE)</f>
        <v>8.55</v>
      </c>
      <c r="E96" s="12" t="str">
        <f>VLOOKUP(A96,QBs!A:E,5,FALSE)</f>
        <v>5060163573822</v>
      </c>
      <c r="F96" s="15" t="str">
        <f>VLOOKUP(A96,QBs!A:G,7,FALSE)</f>
        <v>Yes</v>
      </c>
      <c r="G96" s="36"/>
      <c r="H96" s="17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ht="25.5" customHeight="1">
      <c r="A97" s="23" t="s">
        <v>102</v>
      </c>
      <c r="B97" s="12" t="str">
        <f>VLOOKUP(A97,QBs!A:E,2,FALSE)</f>
        <v>Melt Pistachio Blonde Bar 90g MP6</v>
      </c>
      <c r="C97" s="13">
        <f>VLOOKUP(A97,QBs!A:E,3,FALSE)</f>
        <v>51.3</v>
      </c>
      <c r="D97" s="13">
        <f> C97/  VLOOKUP(A97,QBs!A:E,4,FALSE)</f>
        <v>8.55</v>
      </c>
      <c r="E97" s="12" t="str">
        <f>VLOOKUP(A97,QBs!A:E,5,FALSE)</f>
        <v>5060163570180</v>
      </c>
      <c r="F97" s="15" t="str">
        <f>VLOOKUP(A97,QBs!A:G,7,FALSE)</f>
        <v>Yes</v>
      </c>
      <c r="G97" s="36"/>
      <c r="H97" s="17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ht="25.5" customHeight="1">
      <c r="A98" s="23" t="s">
        <v>103</v>
      </c>
      <c r="B98" s="12" t="str">
        <f>VLOOKUP(A98,QBs!A:E,2,FALSE)</f>
        <v>Melt Popcorn Bar 90g MP6</v>
      </c>
      <c r="C98" s="13">
        <f>VLOOKUP(A98,QBs!A:E,3,FALSE)</f>
        <v>51.3</v>
      </c>
      <c r="D98" s="13">
        <f> C98/  VLOOKUP(A98,QBs!A:E,4,FALSE)</f>
        <v>8.55</v>
      </c>
      <c r="E98" s="12" t="str">
        <f>VLOOKUP(A98,QBs!A:E,5,FALSE)</f>
        <v>5060163570821</v>
      </c>
      <c r="F98" s="15" t="str">
        <f>VLOOKUP(A98,QBs!A:G,7,FALSE)</f>
        <v>OOS</v>
      </c>
      <c r="G98" s="36"/>
      <c r="H98" s="17" t="str">
        <f t="shared" ref="H98:H99" si="10">IF(ISBLANK(G98),"",G98*C98)</f>
        <v/>
      </c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ht="25.5" customHeight="1">
      <c r="A99" s="23" t="s">
        <v>104</v>
      </c>
      <c r="B99" s="12" t="str">
        <f>VLOOKUP(A99,QBs!A:E,2,FALSE)</f>
        <v>Melt Salty Dark Bar 90g MP6</v>
      </c>
      <c r="C99" s="13">
        <f>VLOOKUP(A99,QBs!A:E,3,FALSE)</f>
        <v>51.3</v>
      </c>
      <c r="D99" s="13">
        <f> C99/  VLOOKUP(A99,QBs!A:E,4,FALSE)</f>
        <v>8.55</v>
      </c>
      <c r="E99" s="12" t="str">
        <f>VLOOKUP(A99,QBs!A:E,5,FALSE)</f>
        <v>5060163570203</v>
      </c>
      <c r="F99" s="15" t="str">
        <f>VLOOKUP(A99,QBs!A:G,7,FALSE)</f>
        <v>OOS</v>
      </c>
      <c r="G99" s="36"/>
      <c r="H99" s="17" t="str">
        <f t="shared" si="10"/>
        <v/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ht="25.5" customHeight="1">
      <c r="A100" s="23" t="s">
        <v>105</v>
      </c>
      <c r="B100" s="22" t="str">
        <f>VLOOKUP(A100,QBs!A:E,2,FALSE)</f>
        <v>Melt Sea Salt Carmel Bar 90g MP6</v>
      </c>
      <c r="C100" s="13">
        <f>VLOOKUP(A100,QBs!A:E,3,FALSE)</f>
        <v>51.3</v>
      </c>
      <c r="D100" s="13">
        <f> C100/  VLOOKUP(A100,QBs!A:E,4,FALSE)</f>
        <v>8.55</v>
      </c>
      <c r="E100" s="12" t="str">
        <f>VLOOKUP(A100,QBs!A:E,5,FALSE)</f>
        <v>5060163573778</v>
      </c>
      <c r="F100" s="15" t="str">
        <f>VLOOKUP(A100,QBs!A:G,7,FALSE)</f>
        <v>Yes</v>
      </c>
      <c r="G100" s="36"/>
      <c r="H100" s="17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ht="25.5" customHeight="1">
      <c r="A101" s="23" t="s">
        <v>106</v>
      </c>
      <c r="B101" s="22" t="str">
        <f>VLOOKUP(A101,QBs!A:E,2,FALSE)</f>
        <v>Melt Sea Salt Milk Bar 9g MP6</v>
      </c>
      <c r="C101" s="13">
        <f>VLOOKUP(A101,QBs!A:E,3,FALSE)</f>
        <v>51.3</v>
      </c>
      <c r="D101" s="13">
        <f> C101/  VLOOKUP(A101,QBs!A:E,4,FALSE)</f>
        <v>8.55</v>
      </c>
      <c r="E101" s="12" t="str">
        <f>VLOOKUP(A101,QBs!A:E,5,FALSE)</f>
        <v>TBD</v>
      </c>
      <c r="F101" s="15" t="str">
        <f>VLOOKUP(A101,QBs!A:G,7,FALSE)</f>
        <v>Yes</v>
      </c>
      <c r="G101" s="36"/>
      <c r="H101" s="17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ht="25.5" customHeight="1">
      <c r="A102" s="23" t="s">
        <v>107</v>
      </c>
      <c r="B102" s="12" t="str">
        <f>VLOOKUP(A102,QBs!A:E,2,FALSE)</f>
        <v>Melt Toast and Marmalade Bar 90g MP6</v>
      </c>
      <c r="C102" s="13">
        <f>VLOOKUP(A102,QBs!A:E,3,FALSE)</f>
        <v>51.3</v>
      </c>
      <c r="D102" s="13">
        <f> C102/  VLOOKUP(A102,QBs!A:E,4,FALSE)</f>
        <v>8.55</v>
      </c>
      <c r="E102" s="12" t="str">
        <f>VLOOKUP(A102,QBs!A:E,5,FALSE)</f>
        <v>5060163570838</v>
      </c>
      <c r="F102" s="15" t="str">
        <f>VLOOKUP(A102,QBs!A:G,7,FALSE)</f>
        <v>Yes</v>
      </c>
      <c r="G102" s="37"/>
      <c r="H102" s="17" t="str">
        <f t="shared" ref="H102:H103" si="11">IF(ISBLANK(G102),"",G102*C102)</f>
        <v/>
      </c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ht="25.5" customHeight="1">
      <c r="A103" s="23" t="s">
        <v>108</v>
      </c>
      <c r="B103" s="12" t="str">
        <f>VLOOKUP(A103,QBs!A:E,2,FALSE)</f>
        <v>Melt Wild Dark Bar 90g MP6</v>
      </c>
      <c r="C103" s="13">
        <f>VLOOKUP(A103,QBs!A:E,3,FALSE)</f>
        <v>51.3</v>
      </c>
      <c r="D103" s="13">
        <f> C103/  VLOOKUP(A103,QBs!A:E,4,FALSE)</f>
        <v>8.55</v>
      </c>
      <c r="E103" s="12" t="str">
        <f>VLOOKUP(A103,QBs!A:E,5,FALSE)</f>
        <v>5060163571477</v>
      </c>
      <c r="F103" s="15" t="str">
        <f>VLOOKUP(A103,QBs!A:G,7,FALSE)</f>
        <v>Yes</v>
      </c>
      <c r="G103" s="37"/>
      <c r="H103" s="17" t="str">
        <f t="shared" si="11"/>
        <v/>
      </c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ht="25.5" customHeight="1">
      <c r="A104" s="7" t="s">
        <v>109</v>
      </c>
      <c r="B104" s="8"/>
      <c r="C104" s="8"/>
      <c r="D104" s="8"/>
      <c r="E104" s="8"/>
      <c r="F104" s="8"/>
      <c r="G104" s="8"/>
      <c r="H104" s="9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ht="25.5" customHeight="1">
      <c r="A105" s="18" t="s">
        <v>110</v>
      </c>
      <c r="B105" s="12" t="str">
        <f>VLOOKUP(A105,QBs!A:E,2,FALSE)</f>
        <v>Mr. Filberts Applewood Smoked Mixed Nuts 100g MP12</v>
      </c>
      <c r="C105" s="13">
        <f>VLOOKUP(A105,QBs!A:E,3,FALSE)</f>
        <v>48</v>
      </c>
      <c r="D105" s="13">
        <f> C105/  VLOOKUP(A105,QBs!A:E,4,FALSE)</f>
        <v>4</v>
      </c>
      <c r="E105" s="12" t="str">
        <f>VLOOKUP(A105,QBs!A:E,5,FALSE)</f>
        <v>5060145052451</v>
      </c>
      <c r="F105" s="15" t="str">
        <f>VLOOKUP(A105,QBs!A:G,7,FALSE)</f>
        <v>Yes</v>
      </c>
      <c r="G105" s="36"/>
      <c r="H105" s="17" t="str">
        <f t="shared" ref="H105:H107" si="12">IF(ISBLANK(G105),"",G105*C105)</f>
        <v/>
      </c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ht="25.5" customHeight="1">
      <c r="A106" s="18" t="s">
        <v>111</v>
      </c>
      <c r="B106" s="12" t="str">
        <f>VLOOKUP(A106,QBs!A:E,2,FALSE)</f>
        <v>Mr. Filberts French Rosemary Almonds 100g MP12</v>
      </c>
      <c r="C106" s="13">
        <f>VLOOKUP(A106,QBs!A:E,3,FALSE)</f>
        <v>48</v>
      </c>
      <c r="D106" s="13">
        <f> C106/  VLOOKUP(A106,QBs!A:E,4,FALSE)</f>
        <v>4</v>
      </c>
      <c r="E106" s="12" t="str">
        <f>VLOOKUP(A106,QBs!A:E,5,FALSE)</f>
        <v>5060145052413</v>
      </c>
      <c r="F106" s="15" t="str">
        <f>VLOOKUP(A106,QBs!A:G,7,FALSE)</f>
        <v>OOS</v>
      </c>
      <c r="G106" s="36"/>
      <c r="H106" s="17" t="str">
        <f t="shared" si="12"/>
        <v/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ht="25.5" customHeight="1">
      <c r="A107" s="18" t="s">
        <v>112</v>
      </c>
      <c r="B107" s="12" t="str">
        <f>VLOOKUP(A107,QBs!A:E,2,FALSE)</f>
        <v>Mr. Filberts Indonesian Peppered Cashews 100g MP12</v>
      </c>
      <c r="C107" s="13">
        <f>VLOOKUP(A107,QBs!A:E,3,FALSE)</f>
        <v>48</v>
      </c>
      <c r="D107" s="13">
        <f> C107/  VLOOKUP(A107,QBs!A:E,4,FALSE)</f>
        <v>4</v>
      </c>
      <c r="E107" s="12" t="str">
        <f>VLOOKUP(A107,QBs!A:E,5,FALSE)</f>
        <v>5060145052352</v>
      </c>
      <c r="F107" s="15" t="str">
        <f>VLOOKUP(A107,QBs!A:G,7,FALSE)</f>
        <v>Yes</v>
      </c>
      <c r="G107" s="36"/>
      <c r="H107" s="17" t="str">
        <f t="shared" si="12"/>
        <v/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ht="25.5" customHeight="1">
      <c r="A108" s="23" t="s">
        <v>113</v>
      </c>
      <c r="B108" s="22" t="str">
        <f>VLOOKUP(A108,QBs!A:E,2,FALSE)</f>
        <v>Mr. Filberts Sweet &amp; Savory Cashews 100g MP12</v>
      </c>
      <c r="C108" s="13">
        <f>VLOOKUP(A108,QBs!A:E,3,FALSE)</f>
        <v>48</v>
      </c>
      <c r="D108" s="13">
        <f> C108/  VLOOKUP(A108,QBs!A:E,4,FALSE)</f>
        <v>4</v>
      </c>
      <c r="E108" s="12" t="str">
        <f>VLOOKUP(A108,QBs!A:E,5,FALSE)</f>
        <v>5060145053939</v>
      </c>
      <c r="F108" s="15" t="str">
        <f>VLOOKUP(A108,QBs!A:G,7,FALSE)</f>
        <v>Yes</v>
      </c>
      <c r="G108" s="36"/>
      <c r="H108" s="17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ht="25.5" customHeight="1">
      <c r="A109" s="18" t="s">
        <v>114</v>
      </c>
      <c r="B109" s="12" t="str">
        <f>VLOOKUP(A109,QBs!A:E,2,FALSE)</f>
        <v>Mr. Filbert's Mixed Olives with Rosemary &amp; Garlic 50g MP12</v>
      </c>
      <c r="C109" s="13">
        <f>VLOOKUP(A109,QBs!A:E,3,FALSE)</f>
        <v>27.5</v>
      </c>
      <c r="D109" s="13">
        <f> C109/  VLOOKUP(A109,QBs!A:E,4,FALSE)</f>
        <v>2.291666667</v>
      </c>
      <c r="E109" s="12" t="str">
        <f>VLOOKUP(A109,QBs!A:E,5,FALSE)</f>
        <v>5060145053007</v>
      </c>
      <c r="F109" s="15" t="str">
        <f>VLOOKUP(A109,QBs!A:G,7,FALSE)</f>
        <v>OOS</v>
      </c>
      <c r="G109" s="37"/>
      <c r="H109" s="17" t="str">
        <f t="shared" ref="H109:H111" si="13">IF(ISBLANK(G109),"",G109*C109)</f>
        <v/>
      </c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ht="25.5" customHeight="1">
      <c r="A110" s="18" t="s">
        <v>115</v>
      </c>
      <c r="B110" s="12" t="str">
        <f>VLOOKUP(A110,QBs!A:E,2,FALSE)</f>
        <v>Mr. Filberts Green Olives Chilli 50g MP12</v>
      </c>
      <c r="C110" s="13">
        <f>VLOOKUP(A110,QBs!A:E,3,FALSE)</f>
        <v>27.5</v>
      </c>
      <c r="D110" s="13">
        <f> C110/  VLOOKUP(A110,QBs!A:E,4,FALSE)</f>
        <v>2.291666667</v>
      </c>
      <c r="E110" s="12" t="str">
        <f>VLOOKUP(A110,QBs!A:E,5,FALSE)</f>
        <v>5060145052970</v>
      </c>
      <c r="F110" s="15" t="str">
        <f>VLOOKUP(A110,QBs!A:G,7,FALSE)</f>
        <v>Yes</v>
      </c>
      <c r="G110" s="37"/>
      <c r="H110" s="17" t="str">
        <f t="shared" si="13"/>
        <v/>
      </c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ht="25.5" customHeight="1">
      <c r="A111" s="18" t="s">
        <v>116</v>
      </c>
      <c r="B111" s="12" t="str">
        <f>VLOOKUP(A111,QBs!A:E,2,FALSE)</f>
        <v>Mr. Filberts Green Olives Lemon 50g MP12</v>
      </c>
      <c r="C111" s="13">
        <f>VLOOKUP(A111,QBs!A:E,3,FALSE)</f>
        <v>27.5</v>
      </c>
      <c r="D111" s="13">
        <f> C111/  VLOOKUP(A111,QBs!A:E,4,FALSE)</f>
        <v>2.291666667</v>
      </c>
      <c r="E111" s="12" t="str">
        <f>VLOOKUP(A111,QBs!A:E,5,FALSE)</f>
        <v>5060145052994</v>
      </c>
      <c r="F111" s="15" t="str">
        <f>VLOOKUP(A111,QBs!A:G,7,FALSE)</f>
        <v>Yes</v>
      </c>
      <c r="G111" s="36"/>
      <c r="H111" s="17" t="str">
        <f t="shared" si="13"/>
        <v/>
      </c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ht="25.5" customHeight="1">
      <c r="A112" s="7" t="s">
        <v>117</v>
      </c>
      <c r="B112" s="8"/>
      <c r="C112" s="8"/>
      <c r="D112" s="8"/>
      <c r="E112" s="8"/>
      <c r="F112" s="8"/>
      <c r="G112" s="8"/>
      <c r="H112" s="9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ht="25.5" customHeight="1">
      <c r="A113" s="18" t="s">
        <v>118</v>
      </c>
      <c r="B113" s="38" t="str">
        <f>VLOOKUP(A113,QBs!A:E,2,FALSE)</f>
        <v>New English Teas Advent Calendar MP7</v>
      </c>
      <c r="C113" s="39">
        <f>VLOOKUP(A113,QBs!A:E,3,FALSE)</f>
        <v>112</v>
      </c>
      <c r="D113" s="39">
        <f> C113/  VLOOKUP(A113,QBs!A:E,4,FALSE)</f>
        <v>16</v>
      </c>
      <c r="E113" s="40" t="str">
        <f>VLOOKUP(A113,QBs!A:E,5,FALSE)</f>
        <v>5013111006651</v>
      </c>
      <c r="F113" s="41" t="str">
        <f>VLOOKUP(A113,QBs!A:G,7,FALSE)</f>
        <v>Yes</v>
      </c>
      <c r="G113" s="42"/>
      <c r="H113" s="17" t="str">
        <f t="shared" ref="H113:H116" si="14">IF(ISBLANK(G113),"",G113*C113)</f>
        <v/>
      </c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ht="25.5" customHeight="1">
      <c r="A114" s="18" t="s">
        <v>119</v>
      </c>
      <c r="B114" s="38" t="str">
        <f>VLOOKUP(A114,QBs!A:E,2,FALSE)</f>
        <v>New English Tea's Heritage Collection 3x14 Tbag Tin Triple Pack MP8</v>
      </c>
      <c r="C114" s="39">
        <f>VLOOKUP(A114,QBs!A:E,3,FALSE)</f>
        <v>79.6</v>
      </c>
      <c r="D114" s="39">
        <f> C114/  VLOOKUP(A114,QBs!A:E,4,FALSE)</f>
        <v>9.95</v>
      </c>
      <c r="E114" s="40" t="str">
        <f>VLOOKUP(A114,QBs!A:E,5,FALSE)</f>
        <v>5013111002660</v>
      </c>
      <c r="F114" s="41" t="str">
        <f>VLOOKUP(A114,QBs!A:G,7,FALSE)</f>
        <v>Yes</v>
      </c>
      <c r="G114" s="36"/>
      <c r="H114" s="17" t="str">
        <f t="shared" si="14"/>
        <v/>
      </c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ht="25.5" customHeight="1">
      <c r="A115" s="18" t="s">
        <v>120</v>
      </c>
      <c r="B115" s="38" t="str">
        <f>VLOOKUP(A115,QBs!A:E,2,FALSE)</f>
        <v>New English Green Vintage Victorian Rnd 80ct Tin MP8</v>
      </c>
      <c r="C115" s="39">
        <f>VLOOKUP(A115,QBs!A:E,3,FALSE)</f>
        <v>76</v>
      </c>
      <c r="D115" s="39">
        <f> C115/  VLOOKUP(A115,QBs!A:E,4,FALSE)</f>
        <v>9.5</v>
      </c>
      <c r="E115" s="40" t="str">
        <f>VLOOKUP(A115,QBs!A:E,5,FALSE)</f>
        <v>5013111005326</v>
      </c>
      <c r="F115" s="41" t="str">
        <f>VLOOKUP(A115,QBs!A:G,7,FALSE)</f>
        <v>OOS</v>
      </c>
      <c r="G115" s="36"/>
      <c r="H115" s="17" t="str">
        <f t="shared" si="14"/>
        <v/>
      </c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ht="25.5" customHeight="1">
      <c r="A116" s="18" t="s">
        <v>121</v>
      </c>
      <c r="B116" s="38" t="str">
        <f>VLOOKUP(A116,QBs!A:E,2,FALSE)</f>
        <v>New English Vintage 3 Mini Tins Loose Tea MP24</v>
      </c>
      <c r="C116" s="39">
        <f>VLOOKUP(A116,QBs!A:E,3,FALSE)</f>
        <v>126</v>
      </c>
      <c r="D116" s="39">
        <f> C116/  VLOOKUP(A116,QBs!A:E,4,FALSE)</f>
        <v>5.25</v>
      </c>
      <c r="E116" s="40" t="str">
        <f>VLOOKUP(A116,QBs!A:E,5,FALSE)</f>
        <v>5013111004473</v>
      </c>
      <c r="F116" s="41" t="str">
        <f>VLOOKUP(A116,QBs!A:G,7,FALSE)</f>
        <v>Yes</v>
      </c>
      <c r="G116" s="36"/>
      <c r="H116" s="17" t="str">
        <f t="shared" si="14"/>
        <v/>
      </c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ht="25.5" customHeight="1">
      <c r="A117" s="18" t="s">
        <v>122</v>
      </c>
      <c r="B117" s="38" t="str">
        <f>VLOOKUP(A117,QBs!A:E,2,FALSE)</f>
        <v>New English Teas Song Thrush Minis 3pk MP24</v>
      </c>
      <c r="C117" s="39">
        <f>VLOOKUP(A117,QBs!A:E,3,FALSE)</f>
        <v>126</v>
      </c>
      <c r="D117" s="39">
        <f> C117/  VLOOKUP(A117,QBs!A:E,4,FALSE)</f>
        <v>5.25</v>
      </c>
      <c r="E117" s="40" t="str">
        <f>VLOOKUP(A117,QBs!A:E,5,FALSE)</f>
        <v>501311007054</v>
      </c>
      <c r="F117" s="41" t="str">
        <f>VLOOKUP(A117,QBs!A:G,7,FALSE)</f>
        <v>Yes</v>
      </c>
      <c r="G117" s="36"/>
      <c r="H117" s="17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ht="25.5" customHeight="1">
      <c r="A118" s="18" t="s">
        <v>123</v>
      </c>
      <c r="B118" s="38" t="str">
        <f>VLOOKUP(A118,QBs!A:E,2,FALSE)</f>
        <v>New English Tea's Peter Rabbit Daisies 40 Teabag Tin EB MP16</v>
      </c>
      <c r="C118" s="39">
        <f>VLOOKUP(A118,QBs!A:E,3,FALSE)</f>
        <v>83</v>
      </c>
      <c r="D118" s="39">
        <f> C118/  VLOOKUP(A118,QBs!A:E,4,FALSE)</f>
        <v>5.1875</v>
      </c>
      <c r="E118" s="40" t="str">
        <f>VLOOKUP(A118,QBs!A:E,5,FALSE)</f>
        <v>5013111006392</v>
      </c>
      <c r="F118" s="41" t="str">
        <f>VLOOKUP(A118,QBs!A:G,7,FALSE)</f>
        <v>OOS</v>
      </c>
      <c r="G118" s="36"/>
      <c r="H118" s="17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ht="25.5" customHeight="1">
      <c r="A119" s="18" t="s">
        <v>124</v>
      </c>
      <c r="B119" s="38" t="str">
        <f>VLOOKUP(A119,QBs!A:E,2,FALSE)</f>
        <v>New English Tea Lotus Flower 40Tbag 1869Blend MP16</v>
      </c>
      <c r="C119" s="39">
        <f>VLOOKUP(A119,QBs!A:E,3,FALSE)</f>
        <v>92</v>
      </c>
      <c r="D119" s="39">
        <f> C119/  VLOOKUP(A119,QBs!A:E,4,FALSE)</f>
        <v>5.75</v>
      </c>
      <c r="E119" s="40" t="str">
        <f>VLOOKUP(A119,QBs!A:E,5,FALSE)</f>
        <v>5013111008266</v>
      </c>
      <c r="F119" s="41" t="str">
        <f>VLOOKUP(A119,QBs!A:G,7,FALSE)</f>
        <v>Yes</v>
      </c>
      <c r="G119" s="36"/>
      <c r="H119" s="17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ht="25.5" customHeight="1">
      <c r="A120" s="18" t="s">
        <v>125</v>
      </c>
      <c r="B120" s="38" t="str">
        <f>VLOOKUP(A120,QBs!A:E,2,FALSE)</f>
        <v>New English Tea Sunflower 40Tbag  MP16</v>
      </c>
      <c r="C120" s="39">
        <f>VLOOKUP(A120,QBs!A:E,3,FALSE)</f>
        <v>92</v>
      </c>
      <c r="D120" s="39">
        <f> C120/  VLOOKUP(A120,QBs!A:E,4,FALSE)</f>
        <v>5.75</v>
      </c>
      <c r="E120" s="40" t="str">
        <f>VLOOKUP(A120,QBs!A:E,5,FALSE)</f>
        <v>5013111008259</v>
      </c>
      <c r="F120" s="41" t="str">
        <f>VLOOKUP(A120,QBs!A:G,7,FALSE)</f>
        <v>Yes</v>
      </c>
      <c r="G120" s="36"/>
      <c r="H120" s="17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ht="25.5" customHeight="1">
      <c r="A121" s="18" t="s">
        <v>126</v>
      </c>
      <c r="B121" s="38" t="str">
        <f>VLOOKUP(A121,QBs!A:E,2,FALSE)</f>
        <v>New English Tea Victorian Garden 40Tbag English Breakfast MP16</v>
      </c>
      <c r="C121" s="39">
        <f>VLOOKUP(A121,QBs!A:E,3,FALSE)</f>
        <v>92</v>
      </c>
      <c r="D121" s="39">
        <f> C121/  VLOOKUP(A121,QBs!A:E,4,FALSE)</f>
        <v>5.75</v>
      </c>
      <c r="E121" s="40" t="str">
        <f>VLOOKUP(A121,QBs!A:E,5,FALSE)</f>
        <v>5013111008273</v>
      </c>
      <c r="F121" s="41" t="str">
        <f>VLOOKUP(A121,QBs!A:G,7,FALSE)</f>
        <v>Yes</v>
      </c>
      <c r="G121" s="36"/>
      <c r="H121" s="17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ht="25.5" customHeight="1">
      <c r="A122" s="18" t="s">
        <v>127</v>
      </c>
      <c r="B122" s="38" t="str">
        <f>VLOOKUP(A122,QBs!A:E,2,FALSE)</f>
        <v>New English Tea's Union Jack 40 Teabag Tin EB MP16</v>
      </c>
      <c r="C122" s="39">
        <f>VLOOKUP(A122,QBs!A:E,3,FALSE)</f>
        <v>92</v>
      </c>
      <c r="D122" s="39">
        <f> C122/  VLOOKUP(A122,QBs!A:E,4,FALSE)</f>
        <v>5.75</v>
      </c>
      <c r="E122" s="40" t="str">
        <f>VLOOKUP(A122,QBs!A:E,5,FALSE)</f>
        <v>5013111003148</v>
      </c>
      <c r="F122" s="41" t="str">
        <f>VLOOKUP(A122,QBs!A:G,7,FALSE)</f>
        <v>Yes</v>
      </c>
      <c r="G122" s="36"/>
      <c r="H122" s="17" t="str">
        <f t="shared" ref="H122:H125" si="15">IF(ISBLANK(G122),"",G122*C122)</f>
        <v/>
      </c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ht="25.5" customHeight="1">
      <c r="A123" s="18" t="s">
        <v>128</v>
      </c>
      <c r="B123" s="38" t="str">
        <f>VLOOKUP(A123,QBs!A:E,2,FALSE)</f>
        <v>New English Vintage Eng. Bkft 40ct Tin MP16</v>
      </c>
      <c r="C123" s="39">
        <f>VLOOKUP(A123,QBs!A:E,3,FALSE)</f>
        <v>92</v>
      </c>
      <c r="D123" s="39">
        <f> C123/  VLOOKUP(A123,QBs!A:E,4,FALSE)</f>
        <v>5.75</v>
      </c>
      <c r="E123" s="40" t="str">
        <f>VLOOKUP(A123,QBs!A:E,5,FALSE)</f>
        <v>5013111004176</v>
      </c>
      <c r="F123" s="41" t="str">
        <f>VLOOKUP(A123,QBs!A:G,7,FALSE)</f>
        <v>Yes</v>
      </c>
      <c r="G123" s="36"/>
      <c r="H123" s="17" t="str">
        <f t="shared" si="15"/>
        <v/>
      </c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ht="25.5" customHeight="1">
      <c r="A124" s="18" t="s">
        <v>129</v>
      </c>
      <c r="B124" s="38" t="str">
        <f>VLOOKUP(A124,QBs!A:E,2,FALSE)</f>
        <v>New English Teas Seasons Greetings/XMAS 40ct Tin MP16</v>
      </c>
      <c r="C124" s="39">
        <f>VLOOKUP(A124,QBs!A:E,3,FALSE)</f>
        <v>92</v>
      </c>
      <c r="D124" s="39">
        <f> C124/  VLOOKUP(A124,QBs!A:E,4,FALSE)</f>
        <v>5.75</v>
      </c>
      <c r="E124" s="40" t="str">
        <f>VLOOKUP(A124,QBs!A:E,5,FALSE)</f>
        <v>5013111004480</v>
      </c>
      <c r="F124" s="41" t="str">
        <f>VLOOKUP(A124,QBs!A:G,7,FALSE)</f>
        <v>Yes</v>
      </c>
      <c r="G124" s="36"/>
      <c r="H124" s="17" t="str">
        <f t="shared" si="15"/>
        <v/>
      </c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ht="25.5" customHeight="1">
      <c r="A125" s="18" t="s">
        <v>130</v>
      </c>
      <c r="B125" s="38" t="str">
        <f>VLOOKUP(A125,QBs!A:E,2,FALSE)</f>
        <v>New English Teas Vintage Victorian 40ct Tin, Ivory MP16</v>
      </c>
      <c r="C125" s="39">
        <f>VLOOKUP(A125,QBs!A:E,3,FALSE)</f>
        <v>92</v>
      </c>
      <c r="D125" s="39">
        <f> C125/  VLOOKUP(A125,QBs!A:E,4,FALSE)</f>
        <v>5.75</v>
      </c>
      <c r="E125" s="40" t="str">
        <f>VLOOKUP(A125,QBs!A:E,5,FALSE)</f>
        <v>5013111005548</v>
      </c>
      <c r="F125" s="41" t="str">
        <f>VLOOKUP(A125,QBs!A:G,7,FALSE)</f>
        <v>Yes</v>
      </c>
      <c r="G125" s="36"/>
      <c r="H125" s="17" t="str">
        <f t="shared" si="15"/>
        <v/>
      </c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ht="25.5" customHeight="1">
      <c r="A126" s="18" t="s">
        <v>131</v>
      </c>
      <c r="B126" s="38" t="str">
        <f>VLOOKUP(A126,QBs!A:E,2,FALSE)</f>
        <v>New English Vintage Victorian Pink 40ct Tin MP16</v>
      </c>
      <c r="C126" s="39">
        <f>VLOOKUP(A126,QBs!A:E,3,FALSE)</f>
        <v>92</v>
      </c>
      <c r="D126" s="39">
        <f> C126/  VLOOKUP(A126,QBs!A:E,4,FALSE)</f>
        <v>5.75</v>
      </c>
      <c r="E126" s="40" t="str">
        <f>VLOOKUP(A126,QBs!A:E,5,FALSE)</f>
        <v>5013111005555</v>
      </c>
      <c r="F126" s="41" t="str">
        <f>VLOOKUP(A126,QBs!A:G,7,FALSE)</f>
        <v>Yes</v>
      </c>
      <c r="G126" s="36"/>
      <c r="H126" s="17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ht="25.5" customHeight="1">
      <c r="A127" s="18" t="s">
        <v>132</v>
      </c>
      <c r="B127" s="38" t="str">
        <f>VLOOKUP(A127,QBs!A:E,2,FALSE)</f>
        <v>New English Teal Song Thrush Tin 40ct Tin MP16</v>
      </c>
      <c r="C127" s="39">
        <f>VLOOKUP(A127,QBs!A:E,3,FALSE)</f>
        <v>92</v>
      </c>
      <c r="D127" s="39">
        <f> C127/  VLOOKUP(A127,QBs!A:E,4,FALSE)</f>
        <v>5.75</v>
      </c>
      <c r="E127" s="40" t="str">
        <f>VLOOKUP(A127,QBs!A:E,5,FALSE)</f>
        <v>5013111005784</v>
      </c>
      <c r="F127" s="41" t="str">
        <f>VLOOKUP(A127,QBs!A:G,7,FALSE)</f>
        <v>Yes</v>
      </c>
      <c r="G127" s="36"/>
      <c r="H127" s="17" t="str">
        <f>IF(ISBLANK(G127),"",G127*C127)</f>
        <v/>
      </c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ht="25.5" customHeight="1">
      <c r="A128" s="18" t="s">
        <v>133</v>
      </c>
      <c r="B128" s="38" t="str">
        <f>VLOOKUP(A128,QBs!A:E,2,FALSE)</f>
        <v>New English Teas Vintage Victorian 72ct Assrtmnt Tin MP12</v>
      </c>
      <c r="C128" s="39">
        <f>VLOOKUP(A128,QBs!A:E,3,FALSE)</f>
        <v>93</v>
      </c>
      <c r="D128" s="39">
        <f> C128/  VLOOKUP(A128,QBs!A:E,4,FALSE)</f>
        <v>7.75</v>
      </c>
      <c r="E128" s="40" t="str">
        <f>VLOOKUP(A128,QBs!A:E,5,FALSE)</f>
        <v>5013111004657</v>
      </c>
      <c r="F128" s="41" t="str">
        <f>VLOOKUP(A128,QBs!A:G,7,FALSE)</f>
        <v>Yes</v>
      </c>
      <c r="G128" s="36"/>
      <c r="H128" s="17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ht="25.5" customHeight="1">
      <c r="A129" s="18" t="s">
        <v>134</v>
      </c>
      <c r="B129" s="38" t="str">
        <f>VLOOKUP(A129,QBs!A:E,2,FALSE)</f>
        <v>New English Tea Tapestry Green 32Tbag Tin Afternoon MP16</v>
      </c>
      <c r="C129" s="39">
        <f>VLOOKUP(A129,QBs!A:E,3,FALSE)</f>
        <v>96</v>
      </c>
      <c r="D129" s="39">
        <f> C129/  VLOOKUP(A129,QBs!A:E,4,FALSE)</f>
        <v>6</v>
      </c>
      <c r="E129" s="40" t="str">
        <f>VLOOKUP(A129,QBs!A:E,5,FALSE)</f>
        <v>5013111008297</v>
      </c>
      <c r="F129" s="41" t="str">
        <f>VLOOKUP(A129,QBs!A:G,7,FALSE)</f>
        <v>Yes</v>
      </c>
      <c r="G129" s="36"/>
      <c r="H129" s="17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ht="25.5" customHeight="1">
      <c r="A130" s="18" t="s">
        <v>135</v>
      </c>
      <c r="B130" s="38" t="str">
        <f>VLOOKUP(A130,QBs!A:E,2,FALSE)</f>
        <v>New English Tea Tapestry Daisies 32Tbag Earl  Grey MP16</v>
      </c>
      <c r="C130" s="39">
        <f>VLOOKUP(A130,QBs!A:E,3,FALSE)</f>
        <v>96</v>
      </c>
      <c r="D130" s="39">
        <f> C130/  VLOOKUP(A130,QBs!A:E,4,FALSE)</f>
        <v>6</v>
      </c>
      <c r="E130" s="40" t="str">
        <f>VLOOKUP(A130,QBs!A:E,5,FALSE)</f>
        <v>5013111008303</v>
      </c>
      <c r="F130" s="41" t="str">
        <f>VLOOKUP(A130,QBs!A:G,7,FALSE)</f>
        <v>Yes</v>
      </c>
      <c r="G130" s="36"/>
      <c r="H130" s="17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ht="25.5" customHeight="1">
      <c r="A131" s="18" t="s">
        <v>136</v>
      </c>
      <c r="B131" s="38" t="str">
        <f>VLOOKUP(A131,QBs!A:E,2,FALSE)</f>
        <v>New English Tea Tapestry Roses 32Tbag 1869 Black Tea MP16</v>
      </c>
      <c r="C131" s="39">
        <f>VLOOKUP(A131,QBs!A:E,3,FALSE)</f>
        <v>96</v>
      </c>
      <c r="D131" s="39">
        <f> C131/  VLOOKUP(A131,QBs!A:E,4,FALSE)</f>
        <v>6</v>
      </c>
      <c r="E131" s="40" t="str">
        <f>VLOOKUP(A131,QBs!A:E,5,FALSE)</f>
        <v>5013111008310</v>
      </c>
      <c r="F131" s="41" t="str">
        <f>VLOOKUP(A131,QBs!A:G,7,FALSE)</f>
        <v>OOS</v>
      </c>
      <c r="G131" s="36"/>
      <c r="H131" s="17" t="str">
        <f>IF(ISBLANK(G131),"",G131*C131)</f>
        <v/>
      </c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ht="25.5" customHeight="1">
      <c r="A132" s="7" t="s">
        <v>137</v>
      </c>
      <c r="B132" s="8"/>
      <c r="C132" s="8"/>
      <c r="D132" s="8"/>
      <c r="E132" s="8"/>
      <c r="F132" s="8"/>
      <c r="G132" s="8"/>
      <c r="H132" s="9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ht="25.5" customHeight="1">
      <c r="A133" s="18" t="s">
        <v>138</v>
      </c>
      <c r="B133" s="12" t="str">
        <f>VLOOKUP(A133,QBs!A:E,2,FALSE)</f>
        <v>Orkney Caramelised Onion Biscuits 130g MP15</v>
      </c>
      <c r="C133" s="13">
        <f>VLOOKUP(A133,QBs!A:E,3,FALSE)</f>
        <v>60</v>
      </c>
      <c r="D133" s="13">
        <f> C133/  VLOOKUP(A133,QBs!A:E,4,FALSE)</f>
        <v>4</v>
      </c>
      <c r="E133" s="14" t="str">
        <f>VLOOKUP(A133,QBs!A:E,5,FALSE)</f>
        <v>5027816003400</v>
      </c>
      <c r="F133" s="15" t="str">
        <f>VLOOKUP(A133,QBs!A:G,7,FALSE)</f>
        <v>OOS</v>
      </c>
      <c r="G133" s="36"/>
      <c r="H133" s="17" t="str">
        <f t="shared" ref="H133:H135" si="16">IF(ISBLANK(G133),"",G133*C133)</f>
        <v/>
      </c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ht="25.5" customHeight="1">
      <c r="A134" s="18" t="s">
        <v>139</v>
      </c>
      <c r="B134" s="12" t="str">
        <f>VLOOKUP(A134,QBs!A:E,2,FALSE)</f>
        <v>Orkney Rustic Oatcakes 190g MP15</v>
      </c>
      <c r="C134" s="13">
        <f>VLOOKUP(A134,QBs!A:E,3,FALSE)</f>
        <v>60</v>
      </c>
      <c r="D134" s="13">
        <f> C134/  VLOOKUP(A134,QBs!A:E,4,FALSE)</f>
        <v>4</v>
      </c>
      <c r="E134" s="14" t="str">
        <f>VLOOKUP(A134,QBs!A:E,5,FALSE)</f>
        <v>5027816003532</v>
      </c>
      <c r="F134" s="15" t="str">
        <f>VLOOKUP(A134,QBs!A:G,7,FALSE)</f>
        <v>Yes</v>
      </c>
      <c r="G134" s="36"/>
      <c r="H134" s="17" t="str">
        <f t="shared" si="16"/>
        <v/>
      </c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ht="25.5" customHeight="1">
      <c r="A135" s="18" t="s">
        <v>140</v>
      </c>
      <c r="B135" s="12" t="str">
        <f>VLOOKUP(A135,QBs!A:E,2,FALSE)</f>
        <v>Orkney Millionaire Shortbread 275g MP15</v>
      </c>
      <c r="C135" s="13">
        <f>VLOOKUP(A135,QBs!A:E,3,FALSE)</f>
        <v>105</v>
      </c>
      <c r="D135" s="13">
        <f> C135/  VLOOKUP(A135,QBs!A:E,4,FALSE)</f>
        <v>7</v>
      </c>
      <c r="E135" s="14" t="str">
        <f>VLOOKUP(A135,QBs!A:E,5,FALSE)</f>
        <v>5027816004867</v>
      </c>
      <c r="F135" s="15" t="str">
        <f>VLOOKUP(A135,QBs!A:G,7,FALSE)</f>
        <v>Yes</v>
      </c>
      <c r="G135" s="36"/>
      <c r="H135" s="17" t="str">
        <f t="shared" si="16"/>
        <v/>
      </c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ht="25.5" customHeight="1">
      <c r="A136" s="18" t="s">
        <v>141</v>
      </c>
      <c r="B136" s="12" t="str">
        <f>VLOOKUP(A136,QBs!A:E,2,FALSE)</f>
        <v>Orkney Caramel Slice 275g MP15</v>
      </c>
      <c r="C136" s="13">
        <f>VLOOKUP(A136,QBs!A:E,3,FALSE)</f>
        <v>105</v>
      </c>
      <c r="D136" s="13">
        <f> C136/  VLOOKUP(A136,QBs!A:E,4,FALSE)</f>
        <v>7</v>
      </c>
      <c r="E136" s="14" t="str">
        <f>VLOOKUP(A136,QBs!A:E,5,FALSE)</f>
        <v>5027816004874</v>
      </c>
      <c r="F136" s="15" t="str">
        <f>VLOOKUP(A136,QBs!A:G,7,FALSE)</f>
        <v>OOS</v>
      </c>
      <c r="G136" s="36"/>
      <c r="H136" s="17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ht="25.5" customHeight="1">
      <c r="A137" s="7" t="s">
        <v>142</v>
      </c>
      <c r="B137" s="8"/>
      <c r="C137" s="8"/>
      <c r="D137" s="8"/>
      <c r="E137" s="8"/>
      <c r="F137" s="8"/>
      <c r="G137" s="8"/>
      <c r="H137" s="9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ht="25.5" customHeight="1">
      <c r="A138" s="18" t="s">
        <v>143</v>
      </c>
      <c r="B138" s="12" t="str">
        <f>VLOOKUP(A138,QBs!A:E,2,FALSE)</f>
        <v>Pipers Crisp with Anglesey Sea Salt 40g MP24</v>
      </c>
      <c r="C138" s="13">
        <f>VLOOKUP(A138,QBs!A:E,3,FALSE)</f>
        <v>25</v>
      </c>
      <c r="D138" s="13">
        <f> C138/  VLOOKUP(A138,QBs!A:E,4,FALSE)</f>
        <v>1.041666667</v>
      </c>
      <c r="E138" s="14" t="str">
        <f>VLOOKUP(A138,QBs!A:E,5,FALSE)</f>
        <v>5033060100125</v>
      </c>
      <c r="F138" s="15" t="str">
        <f>VLOOKUP(A138,QBs!A:G,7,FALSE)</f>
        <v>OOS</v>
      </c>
      <c r="G138" s="36"/>
      <c r="H138" s="17" t="str">
        <f t="shared" ref="H138:H149" si="17">IF(ISBLANK(G138),"",G138*C138)</f>
        <v/>
      </c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ht="25.5" customHeight="1">
      <c r="A139" s="18" t="s">
        <v>144</v>
      </c>
      <c r="B139" s="12" t="str">
        <f>VLOOKUP(A139,QBs!A:E,2,FALSE)</f>
        <v>Pipers Crisp with Cider Vinegar and Sea Salt 40g MP24</v>
      </c>
      <c r="C139" s="13">
        <f>VLOOKUP(A139,QBs!A:E,3,FALSE)</f>
        <v>25</v>
      </c>
      <c r="D139" s="13">
        <f> C139/  VLOOKUP(A139,QBs!A:E,4,FALSE)</f>
        <v>1.041666667</v>
      </c>
      <c r="E139" s="14" t="str">
        <f>VLOOKUP(A139,QBs!A:E,5,FALSE)</f>
        <v>5033060100156</v>
      </c>
      <c r="F139" s="15" t="str">
        <f>VLOOKUP(A139,QBs!A:G,7,FALSE)</f>
        <v>OOS</v>
      </c>
      <c r="G139" s="36"/>
      <c r="H139" s="17" t="str">
        <f t="shared" si="17"/>
        <v/>
      </c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ht="25.5" customHeight="1">
      <c r="A140" s="18" t="s">
        <v>145</v>
      </c>
      <c r="B140" s="12" t="str">
        <f>VLOOKUP(A140,QBs!A:E,2,FALSE)</f>
        <v>Pipers Crisp with Cheddar &amp; Onion 40g MP24</v>
      </c>
      <c r="C140" s="13">
        <f>VLOOKUP(A140,QBs!A:E,3,FALSE)</f>
        <v>25</v>
      </c>
      <c r="D140" s="13">
        <f> C140/  VLOOKUP(A140,QBs!A:E,4,FALSE)</f>
        <v>1.041666667</v>
      </c>
      <c r="E140" s="14" t="str">
        <f>VLOOKUP(A140,QBs!A:E,5,FALSE)</f>
        <v>5033060100149</v>
      </c>
      <c r="F140" s="15" t="str">
        <f>VLOOKUP(A140,QBs!A:G,7,FALSE)</f>
        <v>OOS</v>
      </c>
      <c r="G140" s="36"/>
      <c r="H140" s="17" t="str">
        <f t="shared" si="17"/>
        <v/>
      </c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ht="25.5" customHeight="1">
      <c r="A141" s="18" t="s">
        <v>146</v>
      </c>
      <c r="B141" s="12" t="str">
        <f>VLOOKUP(A141,QBs!A:E,2,FALSE)</f>
        <v>Pipers Crisp with Sweet Chilli 40g MP24</v>
      </c>
      <c r="C141" s="13">
        <f>VLOOKUP(A141,QBs!A:E,3,FALSE)</f>
        <v>25</v>
      </c>
      <c r="D141" s="13">
        <f> C141/  VLOOKUP(A141,QBs!A:E,4,FALSE)</f>
        <v>1.041666667</v>
      </c>
      <c r="E141" s="14" t="str">
        <f>VLOOKUP(A141,QBs!A:E,5,FALSE)</f>
        <v>5033060100163</v>
      </c>
      <c r="F141" s="15" t="str">
        <f>VLOOKUP(A141,QBs!A:G,7,FALSE)</f>
        <v>OOS</v>
      </c>
      <c r="G141" s="36"/>
      <c r="H141" s="17" t="str">
        <f t="shared" si="17"/>
        <v/>
      </c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ht="25.5" customHeight="1">
      <c r="A142" s="18" t="s">
        <v>147</v>
      </c>
      <c r="B142" s="12" t="str">
        <f>VLOOKUP(A142,QBs!A:E,2,FALSE)</f>
        <v>Pipers Crisp with Rosemary and Thyme 40g MP24</v>
      </c>
      <c r="C142" s="13">
        <f>VLOOKUP(A142,QBs!A:E,3,FALSE)</f>
        <v>25</v>
      </c>
      <c r="D142" s="13">
        <f> C142/  VLOOKUP(A142,QBs!A:E,4,FALSE)</f>
        <v>1.041666667</v>
      </c>
      <c r="E142" s="14" t="str">
        <f>VLOOKUP(A142,QBs!A:E,5,FALSE)</f>
        <v>5033060100132</v>
      </c>
      <c r="F142" s="15" t="str">
        <f>VLOOKUP(A142,QBs!A:G,7,FALSE)</f>
        <v>OOS</v>
      </c>
      <c r="G142" s="37"/>
      <c r="H142" s="17" t="str">
        <f t="shared" si="17"/>
        <v/>
      </c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ht="25.5" customHeight="1">
      <c r="A143" s="18" t="s">
        <v>148</v>
      </c>
      <c r="B143" s="12" t="str">
        <f>VLOOKUP(A143,QBs!A:E,2,FALSE)</f>
        <v>Pipers Crisps with Jalapeno and Dill 40g MP24</v>
      </c>
      <c r="C143" s="13">
        <f>VLOOKUP(A143,QBs!A:E,3,FALSE)</f>
        <v>25</v>
      </c>
      <c r="D143" s="13">
        <f> C143/  VLOOKUP(A143,QBs!A:E,4,FALSE)</f>
        <v>1.041666667</v>
      </c>
      <c r="E143" s="14" t="str">
        <f>VLOOKUP(A143,QBs!A:E,5,FALSE)</f>
        <v>5060539321095</v>
      </c>
      <c r="F143" s="15" t="str">
        <f>VLOOKUP(A143,QBs!A:G,7,FALSE)</f>
        <v>OOS</v>
      </c>
      <c r="G143" s="37"/>
      <c r="H143" s="17" t="str">
        <f t="shared" si="17"/>
        <v/>
      </c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ht="25.5" customHeight="1">
      <c r="A144" s="18" t="s">
        <v>149</v>
      </c>
      <c r="B144" s="12" t="str">
        <f>VLOOKUP(A144,QBs!A:E,2,FALSE)</f>
        <v>Pipers Crisp with Cheddar &amp; Onion 5.3oz MP8</v>
      </c>
      <c r="C144" s="13">
        <f>VLOOKUP(A144,QBs!A:E,3,FALSE)</f>
        <v>24</v>
      </c>
      <c r="D144" s="13">
        <f> C144/  VLOOKUP(A144,QBs!A:E,4,FALSE)</f>
        <v>3</v>
      </c>
      <c r="E144" s="14" t="str">
        <f>VLOOKUP(A144,QBs!A:E,5,FALSE)</f>
        <v>5033060100057</v>
      </c>
      <c r="F144" s="15" t="str">
        <f>VLOOKUP(A144,QBs!A:G,7,FALSE)</f>
        <v>OOS</v>
      </c>
      <c r="G144" s="36"/>
      <c r="H144" s="17" t="str">
        <f t="shared" si="17"/>
        <v/>
      </c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ht="25.5" customHeight="1">
      <c r="A145" s="18" t="s">
        <v>150</v>
      </c>
      <c r="B145" s="12" t="str">
        <f>VLOOKUP(A145,QBs!A:E,2,FALSE)</f>
        <v>Pipers Crisps with Jalapeno and Dill 150g MP8</v>
      </c>
      <c r="C145" s="13">
        <f>VLOOKUP(A145,QBs!A:E,3,FALSE)</f>
        <v>24</v>
      </c>
      <c r="D145" s="13">
        <f> C145/  VLOOKUP(A145,QBs!A:E,4,FALSE)</f>
        <v>3</v>
      </c>
      <c r="E145" s="14" t="str">
        <f>VLOOKUP(A145,QBs!A:E,5,FALSE)</f>
        <v>5060539321088</v>
      </c>
      <c r="F145" s="15" t="str">
        <f>VLOOKUP(A145,QBs!A:G,7,FALSE)</f>
        <v>OOS</v>
      </c>
      <c r="G145" s="36"/>
      <c r="H145" s="17" t="str">
        <f t="shared" si="17"/>
        <v/>
      </c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ht="25.5" customHeight="1">
      <c r="A146" s="18" t="s">
        <v>151</v>
      </c>
      <c r="B146" s="12" t="str">
        <f>VLOOKUP(A146,QBs!A:E,2,FALSE)</f>
        <v>Pipers Crisp with Sweet Chilli 150g MP8</v>
      </c>
      <c r="C146" s="13">
        <f>VLOOKUP(A146,QBs!A:E,3,FALSE)</f>
        <v>24</v>
      </c>
      <c r="D146" s="13">
        <f> C146/  VLOOKUP(A146,QBs!A:E,4,FALSE)</f>
        <v>3</v>
      </c>
      <c r="E146" s="14" t="str">
        <f>VLOOKUP(A146,QBs!A:E,5,FALSE)</f>
        <v>5033060100095</v>
      </c>
      <c r="F146" s="15" t="str">
        <f>VLOOKUP(A146,QBs!A:G,7,FALSE)</f>
        <v>OOS</v>
      </c>
      <c r="G146" s="36"/>
      <c r="H146" s="17" t="str">
        <f t="shared" si="17"/>
        <v/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ht="25.5" customHeight="1">
      <c r="A147" s="18" t="s">
        <v>152</v>
      </c>
      <c r="B147" s="12" t="str">
        <f>VLOOKUP(A147,QBs!A:E,2,FALSE)</f>
        <v>Pipers Crisp with Rosemary &amp; Thyme 5.3oz MP8</v>
      </c>
      <c r="C147" s="13">
        <f>VLOOKUP(A147,QBs!A:E,3,FALSE)</f>
        <v>24</v>
      </c>
      <c r="D147" s="13">
        <f> C147/  VLOOKUP(A147,QBs!A:E,4,FALSE)</f>
        <v>3</v>
      </c>
      <c r="E147" s="14" t="str">
        <f>VLOOKUP(A147,QBs!A:E,5,FALSE)</f>
        <v>5033060100125</v>
      </c>
      <c r="F147" s="15" t="str">
        <f>VLOOKUP(A147,QBs!A:G,7,FALSE)</f>
        <v>OOS</v>
      </c>
      <c r="G147" s="36"/>
      <c r="H147" s="17" t="str">
        <f t="shared" si="17"/>
        <v/>
      </c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ht="25.5" customHeight="1">
      <c r="A148" s="18" t="s">
        <v>153</v>
      </c>
      <c r="B148" s="12" t="str">
        <f>VLOOKUP(A148,QBs!A:E,2,FALSE)</f>
        <v>Pipers Crisps with Anglesey Sea Salt 5.3oz MP8</v>
      </c>
      <c r="C148" s="13">
        <f>VLOOKUP(A148,QBs!A:E,3,FALSE)</f>
        <v>24</v>
      </c>
      <c r="D148" s="13">
        <f> C148/  VLOOKUP(A148,QBs!A:E,4,FALSE)</f>
        <v>3</v>
      </c>
      <c r="E148" s="14" t="str">
        <f>VLOOKUP(A148,QBs!A:E,5,FALSE)</f>
        <v>5033060100040</v>
      </c>
      <c r="F148" s="15" t="str">
        <f>VLOOKUP(A148,QBs!A:G,7,FALSE)</f>
        <v>OOS</v>
      </c>
      <c r="G148" s="36"/>
      <c r="H148" s="17" t="str">
        <f t="shared" si="17"/>
        <v/>
      </c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ht="25.5" customHeight="1">
      <c r="A149" s="18" t="s">
        <v>154</v>
      </c>
      <c r="B149" s="12" t="str">
        <f>VLOOKUP(A149,QBs!A:E,2,FALSE)</f>
        <v>Pipers Crisp Cider Vinegar &amp; Sea Salt 5.3oz MP8</v>
      </c>
      <c r="C149" s="13">
        <f>VLOOKUP(A149,QBs!A:E,3,FALSE)</f>
        <v>24</v>
      </c>
      <c r="D149" s="13">
        <f> C149/  VLOOKUP(A149,QBs!A:E,4,FALSE)</f>
        <v>3</v>
      </c>
      <c r="E149" s="14" t="str">
        <f>VLOOKUP(A149,QBs!A:E,5,FALSE)</f>
        <v>5033060100064</v>
      </c>
      <c r="F149" s="15" t="str">
        <f>VLOOKUP(A149,QBs!A:G,7,FALSE)</f>
        <v>OOS</v>
      </c>
      <c r="G149" s="36"/>
      <c r="H149" s="17" t="str">
        <f t="shared" si="17"/>
        <v/>
      </c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ht="25.5" customHeight="1">
      <c r="A150" s="7" t="s">
        <v>155</v>
      </c>
      <c r="B150" s="8"/>
      <c r="C150" s="8"/>
      <c r="D150" s="8"/>
      <c r="E150" s="8"/>
      <c r="F150" s="8"/>
      <c r="G150" s="8"/>
      <c r="H150" s="9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ht="25.5" customHeight="1">
      <c r="A151" s="18" t="s">
        <v>156</v>
      </c>
      <c r="B151" s="12" t="str">
        <f>VLOOKUP(A151,QBs!A:E,2,FALSE)</f>
        <v>Pea Green Boat Cheese Sables Nigella Seed &amp; Chive 80g MP 12</v>
      </c>
      <c r="C151" s="13">
        <f>VLOOKUP(A151,QBs!A:E,3,FALSE)</f>
        <v>60</v>
      </c>
      <c r="D151" s="13">
        <f> C151/  VLOOKUP(A151,QBs!A:E,4,FALSE)</f>
        <v>5</v>
      </c>
      <c r="E151" s="14" t="str">
        <f>VLOOKUP(A151,QBs!A:E,5,FALSE)</f>
        <v>5024769980019</v>
      </c>
      <c r="F151" s="15" t="str">
        <f>VLOOKUP(A151,QBs!A:G,7,FALSE)</f>
        <v>Yes</v>
      </c>
      <c r="G151" s="36"/>
      <c r="H151" s="17" t="str">
        <f t="shared" ref="H151:H152" si="18">IF(ISBLANK(G151),"",G151*C151)</f>
        <v/>
      </c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ht="25.5" customHeight="1">
      <c r="A152" s="18" t="s">
        <v>157</v>
      </c>
      <c r="B152" s="12" t="str">
        <f>VLOOKUP(A152,QBs!A:E,2,FALSE)</f>
        <v>Pea Green Boat Cheese Sables with Chili 80g MP12</v>
      </c>
      <c r="C152" s="13">
        <f>VLOOKUP(A152,QBs!A:E,3,FALSE)</f>
        <v>60</v>
      </c>
      <c r="D152" s="13">
        <f> C152/  VLOOKUP(A152,QBs!A:E,4,FALSE)</f>
        <v>5</v>
      </c>
      <c r="E152" s="14" t="str">
        <f>VLOOKUP(A152,QBs!A:E,5,FALSE)</f>
        <v>5024769960011</v>
      </c>
      <c r="F152" s="15" t="str">
        <f>VLOOKUP(A152,QBs!A:G,7,FALSE)</f>
        <v>OOS</v>
      </c>
      <c r="G152" s="36"/>
      <c r="H152" s="17" t="str">
        <f t="shared" si="18"/>
        <v/>
      </c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ht="25.5" customHeight="1">
      <c r="A153" s="18" t="s">
        <v>158</v>
      </c>
      <c r="B153" s="12" t="str">
        <f>VLOOKUP(A153,QBs!A:E,2,FALSE)</f>
        <v>Pea Green Boat Original Sables 80g MP12</v>
      </c>
      <c r="C153" s="13">
        <f>VLOOKUP(A153,QBs!A:E,3,FALSE)</f>
        <v>60</v>
      </c>
      <c r="D153" s="13">
        <f> C153/  VLOOKUP(A153,QBs!A:E,4,FALSE)</f>
        <v>5</v>
      </c>
      <c r="E153" s="14" t="str">
        <f>VLOOKUP(A153,QBs!A:E,5,FALSE)</f>
        <v>5024769950012</v>
      </c>
      <c r="F153" s="15" t="str">
        <f>VLOOKUP(A153,QBs!A:G,7,FALSE)</f>
        <v>OOS</v>
      </c>
      <c r="G153" s="36"/>
      <c r="H153" s="17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ht="25.5" customHeight="1">
      <c r="A154" s="23" t="s">
        <v>159</v>
      </c>
      <c r="B154" s="22" t="str">
        <f>VLOOKUP(A154,QBs!A:E,2,FALSE)</f>
        <v>Pea Green Boat Sel Gift Pack with 4 flavors MP6</v>
      </c>
      <c r="C154" s="13">
        <f>VLOOKUP(A154,QBs!A:E,3,FALSE)</f>
        <v>72</v>
      </c>
      <c r="D154" s="13">
        <f> C154/  VLOOKUP(A154,QBs!A:E,4,FALSE)</f>
        <v>12</v>
      </c>
      <c r="E154" s="14" t="str">
        <f>VLOOKUP(A154,QBs!A:E,5,FALSE)</f>
        <v>5024769950029</v>
      </c>
      <c r="F154" s="15" t="str">
        <f>VLOOKUP(A154,QBs!A:G,7,FALSE)</f>
        <v>Yes</v>
      </c>
      <c r="G154" s="36"/>
      <c r="H154" s="17" t="str">
        <f>IF(ISBLANK(G154),"",G154*C154)</f>
        <v/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ht="25.5" customHeight="1">
      <c r="A155" s="7" t="s">
        <v>160</v>
      </c>
      <c r="B155" s="8"/>
      <c r="C155" s="8"/>
      <c r="D155" s="8"/>
      <c r="E155" s="8"/>
      <c r="F155" s="8"/>
      <c r="G155" s="8"/>
      <c r="H155" s="9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ht="25.5" customHeight="1">
      <c r="A156" s="18" t="s">
        <v>161</v>
      </c>
      <c r="B156" s="12" t="str">
        <f>VLOOKUP(A156,QBs!A:E,2,FALSE)</f>
        <v>Single Variety Co. Blood Orange Marmalade 225g MP6</v>
      </c>
      <c r="C156" s="13">
        <f>VLOOKUP(A156,QBs!A:E,3,FALSE)</f>
        <v>36</v>
      </c>
      <c r="D156" s="13">
        <f> C156/  VLOOKUP(A156,QBs!A:E,4,FALSE)</f>
        <v>6</v>
      </c>
      <c r="E156" s="14" t="str">
        <f>VLOOKUP(A156,QBs!A:E,5,FALSE)</f>
        <v>5060524590291</v>
      </c>
      <c r="F156" s="41" t="str">
        <f>VLOOKUP(A156,QBs!A:G,7,FALSE)</f>
        <v>Discontined</v>
      </c>
      <c r="G156" s="36"/>
      <c r="H156" s="17" t="str">
        <f t="shared" ref="H156:H165" si="19">IF(ISBLANK(G156),"",G156*C156)</f>
        <v/>
      </c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ht="25.5" customHeight="1">
      <c r="A157" s="18" t="s">
        <v>162</v>
      </c>
      <c r="B157" s="12" t="str">
        <f>VLOOKUP(A157,QBs!A:E,2,FALSE)</f>
        <v>Single Variety Co. Amalfi Lemon Marmalade 225g MP6</v>
      </c>
      <c r="C157" s="13">
        <f>VLOOKUP(A157,QBs!A:E,3,FALSE)</f>
        <v>39</v>
      </c>
      <c r="D157" s="13">
        <f> C157/  VLOOKUP(A157,QBs!A:E,4,FALSE)</f>
        <v>6.5</v>
      </c>
      <c r="E157" s="14" t="str">
        <f>VLOOKUP(A157,QBs!A:E,5,FALSE)</f>
        <v>5060524590611</v>
      </c>
      <c r="F157" s="41" t="str">
        <f>VLOOKUP(A157,QBs!A:G,7,FALSE)</f>
        <v>Yes</v>
      </c>
      <c r="G157" s="36"/>
      <c r="H157" s="17" t="str">
        <f t="shared" si="19"/>
        <v/>
      </c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ht="25.5" customHeight="1">
      <c r="A158" s="18" t="s">
        <v>163</v>
      </c>
      <c r="B158" s="12" t="str">
        <f>VLOOKUP(A158,QBs!A:E,2,FALSE)</f>
        <v>Single Variety Co. Ben Tirran Blackcurrant Preserve 225g MP6</v>
      </c>
      <c r="C158" s="13">
        <f>VLOOKUP(A158,QBs!A:E,3,FALSE)</f>
        <v>36</v>
      </c>
      <c r="D158" s="13">
        <f> C158/  VLOOKUP(A158,QBs!A:E,4,FALSE)</f>
        <v>6</v>
      </c>
      <c r="E158" s="14" t="str">
        <f>VLOOKUP(A158,QBs!A:E,5,FALSE)</f>
        <v>5060524590338</v>
      </c>
      <c r="F158" s="41" t="str">
        <f>VLOOKUP(A158,QBs!A:G,7,FALSE)</f>
        <v>Yes</v>
      </c>
      <c r="G158" s="36"/>
      <c r="H158" s="17" t="str">
        <f t="shared" si="19"/>
        <v/>
      </c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ht="25.5" customHeight="1">
      <c r="A159" s="18" t="s">
        <v>164</v>
      </c>
      <c r="B159" s="12" t="str">
        <f>VLOOKUP(A159,QBs!A:E,2,FALSE)</f>
        <v>Single Variety Co. Fireflame Chili Jam (Mild) 225g MP6</v>
      </c>
      <c r="C159" s="13">
        <f>VLOOKUP(A159,QBs!A:E,3,FALSE)</f>
        <v>36</v>
      </c>
      <c r="D159" s="13">
        <f> C159/  VLOOKUP(A159,QBs!A:E,4,FALSE)</f>
        <v>6</v>
      </c>
      <c r="E159" s="14" t="str">
        <f>VLOOKUP(A159,QBs!A:E,5,FALSE)</f>
        <v>5060524590260</v>
      </c>
      <c r="F159" s="41" t="str">
        <f>VLOOKUP(A159,QBs!A:G,7,FALSE)</f>
        <v>Yes</v>
      </c>
      <c r="G159" s="36"/>
      <c r="H159" s="17" t="str">
        <f t="shared" si="19"/>
        <v/>
      </c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ht="25.5" customHeight="1">
      <c r="A160" s="18" t="s">
        <v>165</v>
      </c>
      <c r="B160" s="12" t="str">
        <f>VLOOKUP(A160,QBs!A:E,2,FALSE)</f>
        <v>Single Variety Co. Jalapeno Jam (Hot) 225g MP6</v>
      </c>
      <c r="C160" s="13">
        <f>VLOOKUP(A160,QBs!A:E,3,FALSE)</f>
        <v>36</v>
      </c>
      <c r="D160" s="13">
        <f> C160/  VLOOKUP(A160,QBs!A:E,4,FALSE)</f>
        <v>6</v>
      </c>
      <c r="E160" s="14" t="str">
        <f>VLOOKUP(A160,QBs!A:E,5,FALSE)</f>
        <v>5060524590055</v>
      </c>
      <c r="F160" s="41" t="str">
        <f>VLOOKUP(A160,QBs!A:G,7,FALSE)</f>
        <v>Yes</v>
      </c>
      <c r="G160" s="36"/>
      <c r="H160" s="17" t="str">
        <f t="shared" si="19"/>
        <v/>
      </c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ht="25.5" customHeight="1">
      <c r="A161" s="18" t="s">
        <v>166</v>
      </c>
      <c r="B161" s="12" t="str">
        <f>VLOOKUP(A161,QBs!A:E,2,FALSE)</f>
        <v>Single Variety Co. Maravilla Raspberry Preserve 225g MP6</v>
      </c>
      <c r="C161" s="13">
        <f>VLOOKUP(A161,QBs!A:E,3,FALSE)</f>
        <v>36</v>
      </c>
      <c r="D161" s="13">
        <f> C161/  VLOOKUP(A161,QBs!A:E,4,FALSE)</f>
        <v>6</v>
      </c>
      <c r="E161" s="14" t="str">
        <f>VLOOKUP(A161,QBs!A:E,5,FALSE)</f>
        <v>5060524590024</v>
      </c>
      <c r="F161" s="41" t="str">
        <f>VLOOKUP(A161,QBs!A:G,7,FALSE)</f>
        <v>Yes</v>
      </c>
      <c r="G161" s="36"/>
      <c r="H161" s="17" t="str">
        <f t="shared" si="19"/>
        <v/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ht="25.5" customHeight="1">
      <c r="A162" s="18" t="s">
        <v>167</v>
      </c>
      <c r="B162" s="12" t="str">
        <f>VLOOKUP(A162,QBs!A:E,2,FALSE)</f>
        <v>Single Variety Co. Passionfruit Preserve 225g MP6</v>
      </c>
      <c r="C162" s="13">
        <f>VLOOKUP(A162,QBs!A:E,3,FALSE)</f>
        <v>36</v>
      </c>
      <c r="D162" s="13">
        <f> C162/  VLOOKUP(A162,QBs!A:E,4,FALSE)</f>
        <v>6</v>
      </c>
      <c r="E162" s="14" t="str">
        <f>VLOOKUP(A162,QBs!A:E,5,FALSE)</f>
        <v>5060524590369</v>
      </c>
      <c r="F162" s="41" t="str">
        <f>VLOOKUP(A162,QBs!A:G,7,FALSE)</f>
        <v>Yes</v>
      </c>
      <c r="G162" s="36"/>
      <c r="H162" s="17" t="str">
        <f t="shared" si="19"/>
        <v/>
      </c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ht="25.5" customHeight="1">
      <c r="A163" s="18" t="s">
        <v>168</v>
      </c>
      <c r="B163" s="12" t="str">
        <f>VLOOKUP(A163,QBs!A:E,2,FALSE)</f>
        <v>Single Variety Co. Seville Orange Marmalade 225g MP6</v>
      </c>
      <c r="C163" s="13">
        <f>VLOOKUP(A163,QBs!A:E,3,FALSE)</f>
        <v>36</v>
      </c>
      <c r="D163" s="13">
        <f> C163/  VLOOKUP(A163,QBs!A:E,4,FALSE)</f>
        <v>6</v>
      </c>
      <c r="E163" s="14" t="str">
        <f>VLOOKUP(A163,QBs!A:E,5,FALSE)</f>
        <v>5060524590116</v>
      </c>
      <c r="F163" s="41" t="str">
        <f>VLOOKUP(A163,QBs!A:G,7,FALSE)</f>
        <v>Yes</v>
      </c>
      <c r="G163" s="36"/>
      <c r="H163" s="17" t="str">
        <f t="shared" si="19"/>
        <v/>
      </c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ht="25.5" customHeight="1">
      <c r="A164" s="18" t="s">
        <v>169</v>
      </c>
      <c r="B164" s="12" t="str">
        <f>VLOOKUP(A164,QBs!A:E,2,FALSE)</f>
        <v>Single Variety Co. Sonata Strawberry Preserve 225g MP6</v>
      </c>
      <c r="C164" s="13">
        <f>VLOOKUP(A164,QBs!A:E,3,FALSE)</f>
        <v>36</v>
      </c>
      <c r="D164" s="13">
        <f> C164/  VLOOKUP(A164,QBs!A:E,4,FALSE)</f>
        <v>6</v>
      </c>
      <c r="E164" s="14" t="str">
        <f>VLOOKUP(A164,QBs!A:E,5,FALSE)</f>
        <v>5060524590345</v>
      </c>
      <c r="F164" s="41" t="str">
        <f>VLOOKUP(A164,QBs!A:G,7,FALSE)</f>
        <v>Yes</v>
      </c>
      <c r="G164" s="36"/>
      <c r="H164" s="17" t="str">
        <f t="shared" si="19"/>
        <v/>
      </c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ht="25.5" customHeight="1">
      <c r="A165" s="18" t="s">
        <v>170</v>
      </c>
      <c r="B165" s="12" t="str">
        <f>VLOOKUP(A165,QBs!A:E,2,FALSE)</f>
        <v>Single Variety Tahiti Lime Marmalade 225g MP6</v>
      </c>
      <c r="C165" s="13">
        <f>VLOOKUP(A165,QBs!A:E,3,FALSE)</f>
        <v>39</v>
      </c>
      <c r="D165" s="13">
        <f> C165/  VLOOKUP(A165,QBs!A:E,4,FALSE)</f>
        <v>6.5</v>
      </c>
      <c r="E165" s="14" t="str">
        <f>VLOOKUP(A165,QBs!A:E,5,FALSE)</f>
        <v>5060524590772</v>
      </c>
      <c r="F165" s="41" t="str">
        <f>VLOOKUP(A165,QBs!A:G,7,FALSE)</f>
        <v>Yes</v>
      </c>
      <c r="G165" s="36"/>
      <c r="H165" s="17" t="str">
        <f t="shared" si="19"/>
        <v/>
      </c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ht="25.5" customHeight="1">
      <c r="A166" s="7" t="s">
        <v>171</v>
      </c>
      <c r="B166" s="8"/>
      <c r="C166" s="8"/>
      <c r="D166" s="8"/>
      <c r="E166" s="8"/>
      <c r="F166" s="8"/>
      <c r="G166" s="8"/>
      <c r="H166" s="9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ht="25.5" customHeight="1">
      <c r="A167" s="18" t="s">
        <v>172</v>
      </c>
      <c r="B167" s="12" t="str">
        <f>VLOOKUP(A167,QBs!A:E,2,FALSE)</f>
        <v>Shortbread House Whiskey Cake Red Gift Box 400g MP6</v>
      </c>
      <c r="C167" s="13">
        <f>VLOOKUP(A167,QBs!A:E,3,FALSE)</f>
        <v>120</v>
      </c>
      <c r="D167" s="13">
        <f> C167/  VLOOKUP(A167,QBs!A:E,4,FALSE)</f>
        <v>20</v>
      </c>
      <c r="E167" s="14" t="str">
        <f>VLOOKUP(A167,QBs!A:E,5,FALSE)</f>
        <v>5024769650073</v>
      </c>
      <c r="F167" s="15" t="str">
        <f>VLOOKUP(A167,QBs!A:G,7,FALSE)</f>
        <v>Yes</v>
      </c>
      <c r="G167" s="36"/>
      <c r="H167" s="17" t="str">
        <f t="shared" ref="H167:H184" si="20">IF(ISBLANK(G167),"",G167*C167)</f>
        <v/>
      </c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ht="25.5" customHeight="1">
      <c r="A168" s="18" t="s">
        <v>173</v>
      </c>
      <c r="B168" s="12" t="str">
        <f>VLOOKUP(A168,QBs!A:E,2,FALSE)</f>
        <v>Shortbread House Fingers with Cranberry 170g MP12</v>
      </c>
      <c r="C168" s="13">
        <f>VLOOKUP(A168,QBs!A:E,3,FALSE)</f>
        <v>80</v>
      </c>
      <c r="D168" s="13">
        <f> C168/  VLOOKUP(A168,QBs!A:E,4,FALSE)</f>
        <v>6.666666667</v>
      </c>
      <c r="E168" s="14" t="str">
        <f>VLOOKUP(A168,QBs!A:E,5,FALSE)</f>
        <v>5024769640012</v>
      </c>
      <c r="F168" s="15" t="str">
        <f>VLOOKUP(A168,QBs!A:G,7,FALSE)</f>
        <v>OOS</v>
      </c>
      <c r="G168" s="36"/>
      <c r="H168" s="17" t="str">
        <f t="shared" si="20"/>
        <v/>
      </c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ht="25.5" customHeight="1">
      <c r="A169" s="18" t="s">
        <v>174</v>
      </c>
      <c r="B169" s="12" t="str">
        <f>VLOOKUP(A169,QBs!A:E,2,FALSE)</f>
        <v>Shortbread House Minis with Chai Spice 250g MP6</v>
      </c>
      <c r="C169" s="13">
        <f>VLOOKUP(A169,QBs!A:E,3,FALSE)</f>
        <v>64</v>
      </c>
      <c r="D169" s="13">
        <f> C169/  VLOOKUP(A169,QBs!A:E,4,FALSE)</f>
        <v>10.66666667</v>
      </c>
      <c r="E169" s="14" t="str">
        <f>VLOOKUP(A169,QBs!A:E,5,FALSE)</f>
        <v>5024769860014</v>
      </c>
      <c r="F169" s="15" t="str">
        <f>VLOOKUP(A169,QBs!A:G,7,FALSE)</f>
        <v>Yes</v>
      </c>
      <c r="G169" s="36"/>
      <c r="H169" s="17" t="str">
        <f t="shared" si="20"/>
        <v/>
      </c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ht="25.5" customHeight="1">
      <c r="A170" s="18" t="s">
        <v>175</v>
      </c>
      <c r="B170" s="12" t="str">
        <f>VLOOKUP(A170,QBs!A:E,2,FALSE)</f>
        <v>Shortbread House Minis with Peppermint Bark 250g MP6</v>
      </c>
      <c r="C170" s="13">
        <f>VLOOKUP(A170,QBs!A:E,3,FALSE)</f>
        <v>64</v>
      </c>
      <c r="D170" s="13">
        <f> C170/  VLOOKUP(A170,QBs!A:E,4,FALSE)</f>
        <v>10.66666667</v>
      </c>
      <c r="E170" s="14" t="str">
        <f>VLOOKUP(A170,QBs!A:E,5,FALSE)</f>
        <v>5024769840030</v>
      </c>
      <c r="F170" s="15" t="str">
        <f>VLOOKUP(A170,QBs!A:G,7,FALSE)</f>
        <v>OOS</v>
      </c>
      <c r="G170" s="36"/>
      <c r="H170" s="17" t="str">
        <f t="shared" si="20"/>
        <v/>
      </c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ht="25.5" customHeight="1">
      <c r="A171" s="18" t="s">
        <v>176</v>
      </c>
      <c r="B171" s="12" t="str">
        <f>VLOOKUP(A171,QBs!A:E,2,FALSE)</f>
        <v>Shortbread Eden Box Biscuits w/Earl Grey 4.4oz MP12</v>
      </c>
      <c r="C171" s="13">
        <f>VLOOKUP(A171,QBs!A:E,3,FALSE)</f>
        <v>66</v>
      </c>
      <c r="D171" s="13">
        <f> C171/  VLOOKUP(A171,QBs!A:E,4,FALSE)</f>
        <v>5.5</v>
      </c>
      <c r="E171" s="14" t="str">
        <f>VLOOKUP(A171,QBs!A:E,5,FALSE)</f>
        <v>5024769890035</v>
      </c>
      <c r="F171" s="15" t="str">
        <f>VLOOKUP(A171,QBs!A:G,7,FALSE)</f>
        <v>OOS</v>
      </c>
      <c r="G171" s="36"/>
      <c r="H171" s="17" t="str">
        <f t="shared" si="20"/>
        <v/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ht="25.5" customHeight="1">
      <c r="A172" s="18" t="s">
        <v>177</v>
      </c>
      <c r="B172" s="12" t="str">
        <f>VLOOKUP(A172,QBs!A:E,2,FALSE)</f>
        <v>Shortbread Eden Box of Biscuits Original 4.4oz MP12</v>
      </c>
      <c r="C172" s="13">
        <f>VLOOKUP(A172,QBs!A:E,3,FALSE)</f>
        <v>66</v>
      </c>
      <c r="D172" s="13">
        <f> C172/  VLOOKUP(A172,QBs!A:E,4,FALSE)</f>
        <v>5.5</v>
      </c>
      <c r="E172" s="14" t="str">
        <f>VLOOKUP(A172,QBs!A:E,5,FALSE)</f>
        <v>5024769530283</v>
      </c>
      <c r="F172" s="15" t="str">
        <f>VLOOKUP(A172,QBs!A:G,7,FALSE)</f>
        <v>OOS</v>
      </c>
      <c r="G172" s="36"/>
      <c r="H172" s="17" t="str">
        <f t="shared" si="20"/>
        <v/>
      </c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ht="25.5" customHeight="1">
      <c r="A173" s="18" t="s">
        <v>178</v>
      </c>
      <c r="B173" s="12" t="str">
        <f>VLOOKUP(A173,QBs!A:E,2,FALSE)</f>
        <v>Shortbread Eden Box Biscuits w/Spanish Clementine 4.4oz MP12</v>
      </c>
      <c r="C173" s="13">
        <f>VLOOKUP(A173,QBs!A:E,3,FALSE)</f>
        <v>66</v>
      </c>
      <c r="D173" s="13">
        <f> C173/  VLOOKUP(A173,QBs!A:E,4,FALSE)</f>
        <v>5.5</v>
      </c>
      <c r="E173" s="14" t="str">
        <f>VLOOKUP(A173,QBs!A:E,5,FALSE)</f>
        <v>5024769930014</v>
      </c>
      <c r="F173" s="15" t="str">
        <f>VLOOKUP(A173,QBs!A:G,7,FALSE)</f>
        <v>Yes</v>
      </c>
      <c r="G173" s="36"/>
      <c r="H173" s="17" t="str">
        <f t="shared" si="20"/>
        <v/>
      </c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ht="25.5" customHeight="1">
      <c r="A174" s="18" t="s">
        <v>179</v>
      </c>
      <c r="B174" s="12" t="str">
        <f>VLOOKUP(A174,QBs!A:E,2,FALSE)</f>
        <v>Shortbread Eden Tin Biscuits w/ Dark Choc &amp; Orange 8.9oz MP12</v>
      </c>
      <c r="C174" s="13">
        <f>VLOOKUP(A174,QBs!A:E,3,FALSE)</f>
        <v>156</v>
      </c>
      <c r="D174" s="13">
        <f> C174/  VLOOKUP(A174,QBs!A:E,4,FALSE)</f>
        <v>13</v>
      </c>
      <c r="E174" s="14" t="str">
        <f>VLOOKUP(A174,QBs!A:E,5,FALSE)</f>
        <v>5024769350072</v>
      </c>
      <c r="F174" s="15" t="str">
        <f>VLOOKUP(A174,QBs!A:G,7,FALSE)</f>
        <v>OOS</v>
      </c>
      <c r="G174" s="36"/>
      <c r="H174" s="17" t="str">
        <f t="shared" si="20"/>
        <v/>
      </c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ht="25.5" customHeight="1">
      <c r="A175" s="18" t="s">
        <v>180</v>
      </c>
      <c r="B175" s="12" t="str">
        <f>VLOOKUP(A175,QBs!A:E,2,FALSE)</f>
        <v>Shortbread Eden Tin w/Stem Ginger 8.9oz MP12</v>
      </c>
      <c r="C175" s="13">
        <f>VLOOKUP(A175,QBs!A:E,3,FALSE)</f>
        <v>156</v>
      </c>
      <c r="D175" s="13">
        <f> C175/  VLOOKUP(A175,QBs!A:E,4,FALSE)</f>
        <v>13</v>
      </c>
      <c r="E175" s="14" t="str">
        <f>VLOOKUP(A175,QBs!A:E,5,FALSE)</f>
        <v>5024769520093</v>
      </c>
      <c r="F175" s="15" t="str">
        <f>VLOOKUP(A175,QBs!A:G,7,FALSE)</f>
        <v>Yes</v>
      </c>
      <c r="G175" s="36"/>
      <c r="H175" s="17" t="str">
        <f t="shared" si="20"/>
        <v/>
      </c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ht="25.5" customHeight="1">
      <c r="A176" s="18" t="s">
        <v>181</v>
      </c>
      <c r="B176" s="12" t="str">
        <f>VLOOKUP(A176,QBs!A:E,2,FALSE)</f>
        <v>Shortbread Eden Tin w/ Mediterranean Lemon 8.9oz MP12</v>
      </c>
      <c r="C176" s="13">
        <f>VLOOKUP(A176,QBs!A:E,3,FALSE)</f>
        <v>156</v>
      </c>
      <c r="D176" s="13">
        <f> C176/  VLOOKUP(A176,QBs!A:E,4,FALSE)</f>
        <v>13</v>
      </c>
      <c r="E176" s="14" t="str">
        <f>VLOOKUP(A176,QBs!A:E,5,FALSE)</f>
        <v>5024769870099</v>
      </c>
      <c r="F176" s="15" t="str">
        <f>VLOOKUP(A176,QBs!A:G,7,FALSE)</f>
        <v>Yes</v>
      </c>
      <c r="G176" s="36"/>
      <c r="H176" s="17" t="str">
        <f t="shared" si="20"/>
        <v/>
      </c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ht="25.5" customHeight="1">
      <c r="A177" s="18" t="s">
        <v>182</v>
      </c>
      <c r="B177" s="12" t="str">
        <f>VLOOKUP(A177,QBs!A:E,2,FALSE)</f>
        <v>Shortbread Eden Tin Original Recipe Biscuits 8.9oz MP12</v>
      </c>
      <c r="C177" s="13">
        <f>VLOOKUP(A177,QBs!A:E,3,FALSE)</f>
        <v>156</v>
      </c>
      <c r="D177" s="13">
        <f> C177/  VLOOKUP(A177,QBs!A:E,4,FALSE)</f>
        <v>13</v>
      </c>
      <c r="E177" s="14" t="str">
        <f>VLOOKUP(A177,QBs!A:E,5,FALSE)</f>
        <v>5024769510193</v>
      </c>
      <c r="F177" s="15" t="str">
        <f>VLOOKUP(A177,QBs!A:G,7,FALSE)</f>
        <v>Yes</v>
      </c>
      <c r="G177" s="36"/>
      <c r="H177" s="17" t="str">
        <f t="shared" si="20"/>
        <v/>
      </c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ht="25.5" customHeight="1">
      <c r="A178" s="18" t="s">
        <v>183</v>
      </c>
      <c r="B178" s="12" t="str">
        <f>VLOOKUP(A178,QBs!A:E,2,FALSE)</f>
        <v>Shortbread Mini Original Box 5.3oz MP8</v>
      </c>
      <c r="C178" s="13">
        <f>VLOOKUP(A178,QBs!A:E,3,FALSE)</f>
        <v>40</v>
      </c>
      <c r="D178" s="13">
        <f> C178/  VLOOKUP(A178,QBs!A:E,4,FALSE)</f>
        <v>5</v>
      </c>
      <c r="E178" s="14" t="str">
        <f>VLOOKUP(A178,QBs!A:E,5,FALSE)</f>
        <v>5024769530092</v>
      </c>
      <c r="F178" s="15" t="str">
        <f>VLOOKUP(A178,QBs!A:G,7,FALSE)</f>
        <v>OOS</v>
      </c>
      <c r="G178" s="36"/>
      <c r="H178" s="17" t="str">
        <f t="shared" si="20"/>
        <v/>
      </c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ht="25.5" customHeight="1">
      <c r="A179" s="18" t="s">
        <v>184</v>
      </c>
      <c r="B179" s="12" t="str">
        <f>VLOOKUP(A179,QBs!A:E,2,FALSE)</f>
        <v>Shortbread Mini Cinnamon &amp; Demerara Sugar 150g  MP8</v>
      </c>
      <c r="C179" s="13">
        <f>VLOOKUP(A179,QBs!A:E,3,FALSE)</f>
        <v>40</v>
      </c>
      <c r="D179" s="13">
        <f> C179/  VLOOKUP(A179,QBs!A:E,4,FALSE)</f>
        <v>5</v>
      </c>
      <c r="E179" s="14" t="str">
        <f>VLOOKUP(A179,QBs!A:E,5,FALSE)</f>
        <v>5024769310045</v>
      </c>
      <c r="F179" s="15" t="str">
        <f>VLOOKUP(A179,QBs!A:G,7,FALSE)</f>
        <v>Yes</v>
      </c>
      <c r="G179" s="36"/>
      <c r="H179" s="17" t="str">
        <f t="shared" si="20"/>
        <v/>
      </c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ht="25.5" customHeight="1">
      <c r="A180" s="18" t="s">
        <v>185</v>
      </c>
      <c r="B180" s="12" t="str">
        <f>VLOOKUP(A180,QBs!A:E,2,FALSE)</f>
        <v>Shortbread Mini Chocolate Orange Box 5.3oz MP8</v>
      </c>
      <c r="C180" s="13">
        <f>VLOOKUP(A180,QBs!A:E,3,FALSE)</f>
        <v>40</v>
      </c>
      <c r="D180" s="13">
        <f> C180/  VLOOKUP(A180,QBs!A:E,4,FALSE)</f>
        <v>5</v>
      </c>
      <c r="E180" s="14" t="str">
        <f>VLOOKUP(A180,QBs!A:E,5,FALSE)</f>
        <v>5024769360057</v>
      </c>
      <c r="F180" s="15" t="str">
        <f>VLOOKUP(A180,QBs!A:G,7,FALSE)</f>
        <v>Yes</v>
      </c>
      <c r="G180" s="36"/>
      <c r="H180" s="17" t="str">
        <f t="shared" si="20"/>
        <v/>
      </c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ht="25.5" customHeight="1">
      <c r="A181" s="18" t="s">
        <v>186</v>
      </c>
      <c r="B181" s="12" t="str">
        <f>VLOOKUP(A181,QBs!A:E,2,FALSE)</f>
        <v>Shortbread Mini Ginger Box 5.3oz MP8</v>
      </c>
      <c r="C181" s="13">
        <f>VLOOKUP(A181,QBs!A:E,3,FALSE)</f>
        <v>40</v>
      </c>
      <c r="D181" s="13">
        <f> C181/  VLOOKUP(A181,QBs!A:E,4,FALSE)</f>
        <v>5</v>
      </c>
      <c r="E181" s="14" t="str">
        <f>VLOOKUP(A181,QBs!A:E,5,FALSE)</f>
        <v>5024769540091</v>
      </c>
      <c r="F181" s="15" t="str">
        <f>VLOOKUP(A181,QBs!A:G,7,FALSE)</f>
        <v>OOS</v>
      </c>
      <c r="G181" s="36"/>
      <c r="H181" s="17" t="str">
        <f t="shared" si="20"/>
        <v/>
      </c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ht="25.5" customHeight="1">
      <c r="A182" s="18" t="s">
        <v>187</v>
      </c>
      <c r="B182" s="12" t="str">
        <f>VLOOKUP(A182,QBs!A:E,2,FALSE)</f>
        <v>Shortbread Mini Lemon Box 5.3oz MP8</v>
      </c>
      <c r="C182" s="13">
        <f>VLOOKUP(A182,QBs!A:E,3,FALSE)</f>
        <v>40</v>
      </c>
      <c r="D182" s="13">
        <f> C182/  VLOOKUP(A182,QBs!A:E,4,FALSE)</f>
        <v>5</v>
      </c>
      <c r="E182" s="14" t="str">
        <f>VLOOKUP(A182,QBs!A:E,5,FALSE)</f>
        <v>5024769870020</v>
      </c>
      <c r="F182" s="15" t="str">
        <f>VLOOKUP(A182,QBs!A:G,7,FALSE)</f>
        <v>Yes</v>
      </c>
      <c r="G182" s="36"/>
      <c r="H182" s="17" t="str">
        <f t="shared" si="20"/>
        <v/>
      </c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ht="25.5" customHeight="1">
      <c r="A183" s="18" t="s">
        <v>188</v>
      </c>
      <c r="B183" s="12" t="str">
        <f>VLOOKUP(A183,QBs!A:E,2,FALSE)</f>
        <v>Shortbread Oaties Box 150g MP8</v>
      </c>
      <c r="C183" s="13">
        <f>VLOOKUP(A183,QBs!A:E,3,FALSE)</f>
        <v>28</v>
      </c>
      <c r="D183" s="13">
        <f> C183/  VLOOKUP(A183,QBs!A:E,4,FALSE)</f>
        <v>3.5</v>
      </c>
      <c r="E183" s="14" t="str">
        <f>VLOOKUP(A183,QBs!A:E,5,FALSE)</f>
        <v>5024769750087</v>
      </c>
      <c r="F183" s="15" t="str">
        <f>VLOOKUP(A183,QBs!A:G,7,FALSE)</f>
        <v>OOS</v>
      </c>
      <c r="G183" s="36"/>
      <c r="H183" s="17" t="str">
        <f t="shared" si="20"/>
        <v/>
      </c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ht="25.5" customHeight="1">
      <c r="A184" s="18" t="s">
        <v>189</v>
      </c>
      <c r="B184" s="12" t="str">
        <f>VLOOKUP(A184,QBs!A:E,2,FALSE)</f>
        <v>Shortbread Mini Macadamia Nut 150g MP8</v>
      </c>
      <c r="C184" s="13">
        <f>VLOOKUP(A184,QBs!A:E,3,FALSE)</f>
        <v>48</v>
      </c>
      <c r="D184" s="13">
        <f> C184/  VLOOKUP(A184,QBs!A:E,4,FALSE)</f>
        <v>6</v>
      </c>
      <c r="E184" s="14" t="str">
        <f>VLOOKUP(A184,QBs!A:E,5,FALSE)</f>
        <v>5024769810026</v>
      </c>
      <c r="F184" s="15" t="str">
        <f>VLOOKUP(A184,QBs!A:G,7,FALSE)</f>
        <v>Yes</v>
      </c>
      <c r="G184" s="36"/>
      <c r="H184" s="17" t="str">
        <f t="shared" si="20"/>
        <v/>
      </c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ht="25.5" customHeight="1">
      <c r="A185" s="18" t="s">
        <v>190</v>
      </c>
      <c r="B185" s="12" t="str">
        <f>VLOOKUP(A185,QBs!A:E,2,FALSE)</f>
        <v>Shortbread Finger 2 pack -PrintPK 42g  MP36</v>
      </c>
      <c r="C185" s="13">
        <f>VLOOKUP(A185,QBs!A:E,3,FALSE)</f>
        <v>43</v>
      </c>
      <c r="D185" s="13">
        <f> C185/  VLOOKUP(A185,QBs!A:E,4,FALSE)</f>
        <v>1.194444444</v>
      </c>
      <c r="E185" s="14" t="str">
        <f>VLOOKUP(A185,QBs!A:E,5,FALSE)</f>
        <v>5024769130018</v>
      </c>
      <c r="F185" s="15" t="str">
        <f>VLOOKUP(A185,QBs!A:G,7,FALSE)</f>
        <v>Yes</v>
      </c>
      <c r="G185" s="36"/>
      <c r="H185" s="17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ht="25.5" customHeight="1">
      <c r="A186" s="18" t="s">
        <v>191</v>
      </c>
      <c r="B186" s="12" t="str">
        <f>VLOOKUP(A186,QBs!A:E,2,FALSE)</f>
        <v>Shortbread House Original Biscuit Tin 140g MP12</v>
      </c>
      <c r="C186" s="13">
        <f>VLOOKUP(A186,QBs!A:E,3,FALSE)</f>
        <v>94</v>
      </c>
      <c r="D186" s="13">
        <f> C186/  VLOOKUP(A186,QBs!A:E,4,FALSE)</f>
        <v>7.833333333</v>
      </c>
      <c r="E186" s="14" t="str">
        <f>VLOOKUP(A186,QBs!A:E,5,FALSE)</f>
        <v>5024769510117</v>
      </c>
      <c r="F186" s="15" t="str">
        <f>VLOOKUP(A186,QBs!A:G,7,FALSE)</f>
        <v>Yes</v>
      </c>
      <c r="G186" s="36"/>
      <c r="H186" s="17" t="str">
        <f t="shared" ref="H186:H196" si="21">IF(ISBLANK(G186),"",G186*C186)</f>
        <v/>
      </c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ht="25.5" customHeight="1">
      <c r="A187" s="18" t="s">
        <v>192</v>
      </c>
      <c r="B187" s="12" t="str">
        <f>VLOOKUP(A187,QBs!A:E,2,FALSE)</f>
        <v>Shortbread House Tin - Clotted Cream 140g MP12</v>
      </c>
      <c r="C187" s="13">
        <f>VLOOKUP(A187,QBs!A:E,3,FALSE)</f>
        <v>94</v>
      </c>
      <c r="D187" s="13">
        <f> C187/  VLOOKUP(A187,QBs!A:E,4,FALSE)</f>
        <v>7.833333333</v>
      </c>
      <c r="E187" s="14" t="str">
        <f>VLOOKUP(A187,QBs!A:E,5,FALSE)</f>
        <v>5024769470022</v>
      </c>
      <c r="F187" s="15" t="str">
        <f>VLOOKUP(A187,QBs!A:G,7,FALSE)</f>
        <v>Yes</v>
      </c>
      <c r="G187" s="36"/>
      <c r="H187" s="17" t="str">
        <f t="shared" si="21"/>
        <v/>
      </c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ht="25.5" customHeight="1">
      <c r="A188" s="18" t="s">
        <v>193</v>
      </c>
      <c r="B188" s="12" t="str">
        <f>VLOOKUP(A188,QBs!A:E,2,FALSE)</f>
        <v>Shortbread House Tin - White Chocolate Hazelnut 140g MP12</v>
      </c>
      <c r="C188" s="13">
        <f>VLOOKUP(A188,QBs!A:E,3,FALSE)</f>
        <v>94</v>
      </c>
      <c r="D188" s="13">
        <f> C188/  VLOOKUP(A188,QBs!A:E,4,FALSE)</f>
        <v>7.833333333</v>
      </c>
      <c r="E188" s="14" t="str">
        <f>VLOOKUP(A188,QBs!A:E,5,FALSE)</f>
        <v>5024769690024</v>
      </c>
      <c r="F188" s="15" t="str">
        <f>VLOOKUP(A188,QBs!A:G,7,FALSE)</f>
        <v>Yes</v>
      </c>
      <c r="G188" s="36"/>
      <c r="H188" s="17" t="str">
        <f t="shared" si="21"/>
        <v/>
      </c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ht="25.5" customHeight="1">
      <c r="A189" s="18" t="s">
        <v>194</v>
      </c>
      <c r="B189" s="12" t="str">
        <f>VLOOKUP(A189,QBs!A:E,2,FALSE)</f>
        <v>Shortbread House Dark Chocolate Biscuit Tin 140g MP12</v>
      </c>
      <c r="C189" s="13">
        <f>VLOOKUP(A189,QBs!A:E,3,FALSE)</f>
        <v>94</v>
      </c>
      <c r="D189" s="13">
        <f> C189/  VLOOKUP(A189,QBs!A:E,4,FALSE)</f>
        <v>7.833333333</v>
      </c>
      <c r="E189" s="14" t="str">
        <f>VLOOKUP(A189,QBs!A:E,5,FALSE)</f>
        <v>5024769400074</v>
      </c>
      <c r="F189" s="15" t="str">
        <f>VLOOKUP(A189,QBs!A:G,7,FALSE)</f>
        <v>Yes</v>
      </c>
      <c r="G189" s="36"/>
      <c r="H189" s="17" t="str">
        <f t="shared" si="21"/>
        <v/>
      </c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ht="25.5" customHeight="1">
      <c r="A190" s="18" t="s">
        <v>195</v>
      </c>
      <c r="B190" s="12" t="str">
        <f>VLOOKUP(A190,QBs!A:E,2,FALSE)</f>
        <v>Shortbread House Ginger Biscuit Tin 140g MP12</v>
      </c>
      <c r="C190" s="13">
        <f>VLOOKUP(A190,QBs!A:E,3,FALSE)</f>
        <v>94</v>
      </c>
      <c r="D190" s="13">
        <f> C190/  VLOOKUP(A190,QBs!A:E,4,FALSE)</f>
        <v>7.833333333</v>
      </c>
      <c r="E190" s="14" t="str">
        <f>VLOOKUP(A190,QBs!A:E,5,FALSE)</f>
        <v>5024769520079</v>
      </c>
      <c r="F190" s="15" t="str">
        <f>VLOOKUP(A190,QBs!A:G,7,FALSE)</f>
        <v>Yes</v>
      </c>
      <c r="G190" s="36"/>
      <c r="H190" s="17" t="str">
        <f t="shared" si="21"/>
        <v/>
      </c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ht="25.5" customHeight="1">
      <c r="A191" s="18" t="s">
        <v>196</v>
      </c>
      <c r="B191" s="12" t="str">
        <f>VLOOKUP(A191,QBs!A:E,2,FALSE)</f>
        <v>Shortbread House Madagascar Vanilla Tin 140g MP12</v>
      </c>
      <c r="C191" s="13">
        <f>VLOOKUP(A191,QBs!A:E,3,FALSE)</f>
        <v>94</v>
      </c>
      <c r="D191" s="13">
        <f> C191/  VLOOKUP(A191,QBs!A:E,4,FALSE)</f>
        <v>7.833333333</v>
      </c>
      <c r="E191" s="14" t="str">
        <f>VLOOKUP(A191,QBs!A:E,5,FALSE)</f>
        <v>5024769730010</v>
      </c>
      <c r="F191" s="15" t="str">
        <f>VLOOKUP(A191,QBs!A:G,7,FALSE)</f>
        <v>Yes</v>
      </c>
      <c r="G191" s="36"/>
      <c r="H191" s="17" t="str">
        <f t="shared" si="21"/>
        <v/>
      </c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ht="25.5" customHeight="1">
      <c r="A192" s="18" t="s">
        <v>197</v>
      </c>
      <c r="B192" s="12" t="str">
        <f>VLOOKUP(A192,QBs!A:E,2,FALSE)</f>
        <v>Shortbread House Tin - Salted Caramel 140g MP12</v>
      </c>
      <c r="C192" s="13">
        <f>VLOOKUP(A192,QBs!A:E,3,FALSE)</f>
        <v>94</v>
      </c>
      <c r="D192" s="13">
        <f> C192/  VLOOKUP(A192,QBs!A:E,4,FALSE)</f>
        <v>7.833333333</v>
      </c>
      <c r="E192" s="14" t="str">
        <f>VLOOKUP(A192,QBs!A:E,5,FALSE)</f>
        <v>5024769680032</v>
      </c>
      <c r="F192" s="15" t="str">
        <f>VLOOKUP(A192,QBs!A:G,7,FALSE)</f>
        <v>OOS</v>
      </c>
      <c r="G192" s="36"/>
      <c r="H192" s="17" t="str">
        <f t="shared" si="21"/>
        <v/>
      </c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ht="25.5" customHeight="1">
      <c r="A193" s="18" t="s">
        <v>198</v>
      </c>
      <c r="B193" s="12" t="str">
        <f>VLOOKUP(A193,QBs!A:E,2,FALSE)</f>
        <v>Shortbread Spanish Clementine Tin 140g MP12</v>
      </c>
      <c r="C193" s="13">
        <f>VLOOKUP(A193,QBs!A:E,3,FALSE)</f>
        <v>94</v>
      </c>
      <c r="D193" s="13">
        <f> C193/  VLOOKUP(A193,QBs!A:E,4,FALSE)</f>
        <v>7.833333333</v>
      </c>
      <c r="E193" s="14" t="str">
        <f>VLOOKUP(A193,QBs!A:E,5,FALSE)</f>
        <v>5024769740019</v>
      </c>
      <c r="F193" s="15" t="str">
        <f>VLOOKUP(A193,QBs!A:G,7,FALSE)</f>
        <v>Yes</v>
      </c>
      <c r="G193" s="36"/>
      <c r="H193" s="17" t="str">
        <f t="shared" si="21"/>
        <v/>
      </c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ht="25.5" customHeight="1">
      <c r="A194" s="18" t="s">
        <v>199</v>
      </c>
      <c r="B194" s="12" t="str">
        <f>VLOOKUP(A194,QBs!A:E,2,FALSE)</f>
        <v>Shortbread House Mediterranean Lemon Biscuit Tin 140g MP12</v>
      </c>
      <c r="C194" s="13">
        <f>VLOOKUP(A194,QBs!A:E,3,FALSE)</f>
        <v>94</v>
      </c>
      <c r="D194" s="13">
        <f> C194/  VLOOKUP(A194,QBs!A:E,4,FALSE)</f>
        <v>7.833333333</v>
      </c>
      <c r="E194" s="14" t="str">
        <f>VLOOKUP(A194,QBs!A:E,5,FALSE)</f>
        <v>5024769870044</v>
      </c>
      <c r="F194" s="15" t="str">
        <f>VLOOKUP(A194,QBs!A:G,7,FALSE)</f>
        <v>Yes</v>
      </c>
      <c r="G194" s="36"/>
      <c r="H194" s="17" t="str">
        <f t="shared" si="21"/>
        <v/>
      </c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ht="25.5" customHeight="1">
      <c r="A195" s="18" t="s">
        <v>200</v>
      </c>
      <c r="B195" s="12" t="str">
        <f>VLOOKUP(A195,QBs!A:E,2,FALSE)</f>
        <v>Shortbread Fingers Original 2pk- 1.5oz  MP60</v>
      </c>
      <c r="C195" s="13">
        <f>VLOOKUP(A195,QBs!A:E,3,FALSE)</f>
        <v>67</v>
      </c>
      <c r="D195" s="13">
        <f> C195/  VLOOKUP(A195,QBs!A:E,4,FALSE)</f>
        <v>1.116666667</v>
      </c>
      <c r="E195" s="14" t="str">
        <f>VLOOKUP(A195,QBs!A:E,5,FALSE)</f>
        <v>5024769130018</v>
      </c>
      <c r="F195" s="15" t="str">
        <f>VLOOKUP(A195,QBs!A:G,7,FALSE)</f>
        <v>OOS</v>
      </c>
      <c r="G195" s="36"/>
      <c r="H195" s="17" t="str">
        <f t="shared" si="21"/>
        <v/>
      </c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ht="25.5" customHeight="1">
      <c r="A196" s="18" t="s">
        <v>201</v>
      </c>
      <c r="B196" s="12" t="str">
        <f>VLOOKUP(A196,QBs!A:E,2,FALSE)</f>
        <v>Shortbread Fingers Choc &amp; Orange 2pk- 1.5oz MP60</v>
      </c>
      <c r="C196" s="13">
        <f>VLOOKUP(A196,QBs!A:E,3,FALSE)</f>
        <v>67</v>
      </c>
      <c r="D196" s="13">
        <f> C196/  VLOOKUP(A196,QBs!A:E,4,FALSE)</f>
        <v>1.116666667</v>
      </c>
      <c r="E196" s="14" t="str">
        <f>VLOOKUP(A196,QBs!A:E,5,FALSE)</f>
        <v>5024769230015</v>
      </c>
      <c r="F196" s="15" t="str">
        <f>VLOOKUP(A196,QBs!A:G,7,FALSE)</f>
        <v>OOS</v>
      </c>
      <c r="G196" s="36"/>
      <c r="H196" s="17" t="str">
        <f t="shared" si="21"/>
        <v/>
      </c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ht="25.5" customHeight="1">
      <c r="A197" s="18" t="s">
        <v>202</v>
      </c>
      <c r="B197" s="12" t="str">
        <f>VLOOKUP(A197,QBs!A:E,2,FALSE)</f>
        <v>Shortbread Box Fingers Chocolate Chip 6oz MP12</v>
      </c>
      <c r="C197" s="13">
        <f>VLOOKUP(A197,QBs!A:E,3,FALSE)</f>
        <v>60</v>
      </c>
      <c r="D197" s="13">
        <f> C197/  VLOOKUP(A197,QBs!A:E,4,FALSE)</f>
        <v>5</v>
      </c>
      <c r="E197" s="14" t="str">
        <f>VLOOKUP(A197,QBs!A:E,5,FALSE)</f>
        <v>5024769410127</v>
      </c>
      <c r="F197" s="15" t="str">
        <f>VLOOKUP(A197,QBs!A:G,7,FALSE)</f>
        <v>Yes</v>
      </c>
      <c r="G197" s="36"/>
      <c r="H197" s="17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ht="25.5" customHeight="1">
      <c r="A198" s="18" t="s">
        <v>203</v>
      </c>
      <c r="B198" s="12" t="str">
        <f>VLOOKUP(A198,QBs!A:E,2,FALSE)</f>
        <v>Shortbread Box Fingers Choc Orange 6oz MP12</v>
      </c>
      <c r="C198" s="13">
        <f>VLOOKUP(A198,QBs!A:E,3,FALSE)</f>
        <v>60</v>
      </c>
      <c r="D198" s="13">
        <f> C198/  VLOOKUP(A198,QBs!A:E,4,FALSE)</f>
        <v>5</v>
      </c>
      <c r="E198" s="14" t="str">
        <f>VLOOKUP(A198,QBs!A:E,5,FALSE)</f>
        <v>5024769360095</v>
      </c>
      <c r="F198" s="15" t="str">
        <f>VLOOKUP(A198,QBs!A:G,7,FALSE)</f>
        <v>OOS</v>
      </c>
      <c r="G198" s="36"/>
      <c r="H198" s="17" t="str">
        <f t="shared" ref="H198:H205" si="22">IF(ISBLANK(G198),"",G198*C198)</f>
        <v/>
      </c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ht="25.5" customHeight="1">
      <c r="A199" s="18" t="s">
        <v>204</v>
      </c>
      <c r="B199" s="12" t="str">
        <f>VLOOKUP(A199,QBs!A:E,2,FALSE)</f>
        <v>Shortbread Box Fingers Ginger 6oz MP12</v>
      </c>
      <c r="C199" s="13">
        <f>VLOOKUP(A199,QBs!A:E,3,FALSE)</f>
        <v>60</v>
      </c>
      <c r="D199" s="13">
        <f> C199/  VLOOKUP(A199,QBs!A:E,4,FALSE)</f>
        <v>5</v>
      </c>
      <c r="E199" s="14" t="str">
        <f>VLOOKUP(A199,QBs!A:E,5,FALSE)</f>
        <v>5024769540145</v>
      </c>
      <c r="F199" s="15" t="str">
        <f>VLOOKUP(A199,QBs!A:G,7,FALSE)</f>
        <v>OOS</v>
      </c>
      <c r="G199" s="36"/>
      <c r="H199" s="17" t="str">
        <f t="shared" si="22"/>
        <v/>
      </c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ht="25.5" customHeight="1">
      <c r="A200" s="18" t="s">
        <v>205</v>
      </c>
      <c r="B200" s="12" t="str">
        <f>VLOOKUP(A200,QBs!A:E,2,FALSE)</f>
        <v>Shortbread Box Fingers Original 6oz MP12</v>
      </c>
      <c r="C200" s="13">
        <f>VLOOKUP(A200,QBs!A:E,3,FALSE)</f>
        <v>60</v>
      </c>
      <c r="D200" s="13">
        <f> C200/  VLOOKUP(A200,QBs!A:E,4,FALSE)</f>
        <v>5</v>
      </c>
      <c r="E200" s="14" t="str">
        <f>VLOOKUP(A200,QBs!A:E,5,FALSE)</f>
        <v>5024769530221</v>
      </c>
      <c r="F200" s="15" t="str">
        <f>VLOOKUP(A200,QBs!A:G,7,FALSE)</f>
        <v>Yes</v>
      </c>
      <c r="G200" s="36"/>
      <c r="H200" s="17" t="str">
        <f t="shared" si="22"/>
        <v/>
      </c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ht="25.5" customHeight="1">
      <c r="A201" s="18" t="s">
        <v>206</v>
      </c>
      <c r="B201" s="12" t="str">
        <f>VLOOKUP(A201,QBs!A:E,2,FALSE)</f>
        <v>Shortbread Fingers Original 6oz MP24</v>
      </c>
      <c r="C201" s="13">
        <f>VLOOKUP(A201,QBs!A:E,3,FALSE)</f>
        <v>96</v>
      </c>
      <c r="D201" s="13">
        <f> C201/  VLOOKUP(A201,QBs!A:E,4,FALSE)</f>
        <v>4</v>
      </c>
      <c r="E201" s="14" t="str">
        <f>VLOOKUP(A201,QBs!A:E,5,FALSE)</f>
        <v>5024769550038</v>
      </c>
      <c r="F201" s="15" t="str">
        <f>VLOOKUP(A201,QBs!A:G,7,FALSE)</f>
        <v>Yes</v>
      </c>
      <c r="G201" s="36"/>
      <c r="H201" s="17" t="str">
        <f t="shared" si="22"/>
        <v/>
      </c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ht="25.5" customHeight="1">
      <c r="A202" s="18" t="s">
        <v>207</v>
      </c>
      <c r="B202" s="12" t="str">
        <f>VLOOKUP(A202,QBs!A:E,2,FALSE)</f>
        <v>Shortbread Fingers Choc &amp; Orange 6oz MP24</v>
      </c>
      <c r="C202" s="13">
        <f>VLOOKUP(A202,QBs!A:E,3,FALSE)</f>
        <v>96</v>
      </c>
      <c r="D202" s="13">
        <f> C202/  VLOOKUP(A202,QBs!A:E,4,FALSE)</f>
        <v>4</v>
      </c>
      <c r="E202" s="14" t="str">
        <f>VLOOKUP(A202,QBs!A:E,5,FALSE)</f>
        <v>5024769370018</v>
      </c>
      <c r="F202" s="15" t="str">
        <f>VLOOKUP(A202,QBs!A:G,7,FALSE)</f>
        <v>Yes</v>
      </c>
      <c r="G202" s="36"/>
      <c r="H202" s="17" t="str">
        <f t="shared" si="22"/>
        <v/>
      </c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ht="25.5" customHeight="1">
      <c r="A203" s="18" t="s">
        <v>208</v>
      </c>
      <c r="B203" s="12" t="str">
        <f>VLOOKUP(A203,QBs!A:E,2,FALSE)</f>
        <v>Shortbread Fingers Ginger 6oz MP24</v>
      </c>
      <c r="C203" s="13">
        <f>VLOOKUP(A203,QBs!A:E,3,FALSE)</f>
        <v>96</v>
      </c>
      <c r="D203" s="13">
        <f> C203/  VLOOKUP(A203,QBs!A:E,4,FALSE)</f>
        <v>4</v>
      </c>
      <c r="E203" s="14" t="str">
        <f>VLOOKUP(A203,QBs!A:E,5,FALSE)</f>
        <v>5024769560020</v>
      </c>
      <c r="F203" s="15" t="str">
        <f>VLOOKUP(A203,QBs!A:G,7,FALSE)</f>
        <v>Yes</v>
      </c>
      <c r="G203" s="36"/>
      <c r="H203" s="17" t="str">
        <f t="shared" si="22"/>
        <v/>
      </c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ht="25.5" customHeight="1">
      <c r="A204" s="18" t="s">
        <v>209</v>
      </c>
      <c r="B204" s="12" t="str">
        <f>VLOOKUP(A204,QBs!A:E,2,FALSE)</f>
        <v>Shortbread House Fingers Original Blue Tin 340g MP8</v>
      </c>
      <c r="C204" s="13">
        <f>VLOOKUP(A204,QBs!A:E,3,FALSE)</f>
        <v>110</v>
      </c>
      <c r="D204" s="13">
        <f> C204/  VLOOKUP(A204,QBs!A:E,4,FALSE)</f>
        <v>13.75</v>
      </c>
      <c r="E204" s="14" t="str">
        <f>VLOOKUP(A204,QBs!A:E,5,FALSE)</f>
        <v>5024769510186</v>
      </c>
      <c r="F204" s="15" t="str">
        <f>VLOOKUP(A204,QBs!A:G,7,FALSE)</f>
        <v>Yes</v>
      </c>
      <c r="G204" s="36"/>
      <c r="H204" s="17" t="str">
        <f t="shared" si="22"/>
        <v/>
      </c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ht="25.5" customHeight="1">
      <c r="A205" s="18" t="s">
        <v>210</v>
      </c>
      <c r="B205" s="12" t="str">
        <f>VLOOKUP(A205,QBs!A:E,2,FALSE)</f>
        <v>Shortbread House Finger Selection Red Tin 500g MP8</v>
      </c>
      <c r="C205" s="13">
        <f>VLOOKUP(A205,QBs!A:E,3,FALSE)</f>
        <v>148</v>
      </c>
      <c r="D205" s="13">
        <f> C205/  VLOOKUP(A205,QBs!A:E,4,FALSE)</f>
        <v>18.5</v>
      </c>
      <c r="E205" s="14" t="str">
        <f>VLOOKUP(A205,QBs!A:E,5,FALSE)</f>
        <v>5024769500033</v>
      </c>
      <c r="F205" s="15" t="str">
        <f>VLOOKUP(A205,QBs!A:G,7,FALSE)</f>
        <v>Yes</v>
      </c>
      <c r="G205" s="37"/>
      <c r="H205" s="17" t="str">
        <f t="shared" si="22"/>
        <v/>
      </c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ht="25.5" customHeight="1">
      <c r="A206" s="7" t="s">
        <v>211</v>
      </c>
      <c r="B206" s="8"/>
      <c r="C206" s="8"/>
      <c r="D206" s="8"/>
      <c r="E206" s="8"/>
      <c r="F206" s="8"/>
      <c r="G206" s="8"/>
      <c r="H206" s="9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ht="25.5" customHeight="1">
      <c r="A207" s="18" t="s">
        <v>212</v>
      </c>
      <c r="B207" s="12" t="str">
        <f>VLOOKUP(A207,QBs!A:E,2,FALSE)</f>
        <v>Struan Heather Honey 454G MP6</v>
      </c>
      <c r="C207" s="13">
        <f>VLOOKUP(A207,QBs!A:E,3,FALSE)</f>
        <v>94</v>
      </c>
      <c r="D207" s="13">
        <f> C207/  VLOOKUP(A207,QBs!A:E,4,FALSE)</f>
        <v>15.66666667</v>
      </c>
      <c r="E207" s="14" t="str">
        <f>VLOOKUP(A207,QBs!A:E,5,FALSE)</f>
        <v>5038050014277</v>
      </c>
      <c r="F207" s="15" t="str">
        <f>VLOOKUP(A207,QBs!A:G,7,FALSE)</f>
        <v>OOS</v>
      </c>
      <c r="G207" s="36"/>
      <c r="H207" s="17" t="str">
        <f t="shared" ref="H207:H210" si="23">IF(ISBLANK(G207),"",G207*C207)</f>
        <v/>
      </c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ht="25.5" customHeight="1">
      <c r="A208" s="18" t="s">
        <v>213</v>
      </c>
      <c r="B208" s="12" t="str">
        <f>VLOOKUP(A208,QBs!A:E,2,FALSE)</f>
        <v>Struan Heather Honey 227G MP12</v>
      </c>
      <c r="C208" s="13">
        <f>VLOOKUP(A208,QBs!A:E,3,FALSE)</f>
        <v>110</v>
      </c>
      <c r="D208" s="13">
        <f> C208/  VLOOKUP(A208,QBs!A:E,4,FALSE)</f>
        <v>9.166666667</v>
      </c>
      <c r="E208" s="14" t="str">
        <f>VLOOKUP(A208,QBs!A:E,5,FALSE)</f>
        <v>5038050024269</v>
      </c>
      <c r="F208" s="15" t="str">
        <f>VLOOKUP(A208,QBs!A:G,7,FALSE)</f>
        <v>OOS</v>
      </c>
      <c r="G208" s="36"/>
      <c r="H208" s="17" t="str">
        <f t="shared" si="23"/>
        <v/>
      </c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ht="25.5" customHeight="1">
      <c r="A209" s="18" t="s">
        <v>214</v>
      </c>
      <c r="B209" s="12" t="str">
        <f>VLOOKUP(A209,QBs!A:E,2,FALSE)</f>
        <v>Struan 3X Pack 43g Heather, Blossum, Whiskey MP12</v>
      </c>
      <c r="C209" s="13">
        <f>VLOOKUP(A209,QBs!A:E,3,FALSE)</f>
        <v>111</v>
      </c>
      <c r="D209" s="13">
        <f> C209/  VLOOKUP(A209,QBs!A:E,4,FALSE)</f>
        <v>9.25</v>
      </c>
      <c r="E209" s="14" t="str">
        <f>VLOOKUP(A209,QBs!A:E,5,FALSE)</f>
        <v>5038050054242</v>
      </c>
      <c r="F209" s="15" t="str">
        <f>VLOOKUP(A209,QBs!A:G,7,FALSE)</f>
        <v>Yes</v>
      </c>
      <c r="G209" s="36"/>
      <c r="H209" s="17" t="str">
        <f t="shared" si="23"/>
        <v/>
      </c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ht="25.5" customHeight="1">
      <c r="A210" s="18" t="s">
        <v>215</v>
      </c>
      <c r="B210" s="12" t="str">
        <f>VLOOKUP(A210,QBs!A:E,2,FALSE)</f>
        <v>Struan Blossom Honey &amp; Malt Whiskey MP12</v>
      </c>
      <c r="C210" s="13">
        <f>VLOOKUP(A210,QBs!A:E,3,FALSE)</f>
        <v>102</v>
      </c>
      <c r="D210" s="13">
        <f> C210/  VLOOKUP(A210,QBs!A:E,4,FALSE)</f>
        <v>8.5</v>
      </c>
      <c r="E210" s="14" t="str">
        <f>VLOOKUP(A210,QBs!A:E,5,FALSE)</f>
        <v>tbd</v>
      </c>
      <c r="F210" s="15" t="str">
        <f>VLOOKUP(A210,QBs!A:G,7,FALSE)</f>
        <v>OOS</v>
      </c>
      <c r="G210" s="36"/>
      <c r="H210" s="17" t="str">
        <f t="shared" si="23"/>
        <v/>
      </c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ht="25.5" customHeight="1">
      <c r="A211" s="7" t="s">
        <v>216</v>
      </c>
      <c r="B211" s="8"/>
      <c r="C211" s="8"/>
      <c r="D211" s="8"/>
      <c r="E211" s="8"/>
      <c r="F211" s="8"/>
      <c r="G211" s="8"/>
      <c r="H211" s="9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ht="25.5" customHeight="1">
      <c r="A212" s="18" t="s">
        <v>217</v>
      </c>
      <c r="B212" s="12" t="str">
        <f>VLOOKUP(A212,QBs!A:E,2,FALSE)</f>
        <v>Summerdown Mint Crisps 170g MP8</v>
      </c>
      <c r="C212" s="13">
        <f>VLOOKUP(A212,QBs!A:E,3,FALSE)</f>
        <v>80</v>
      </c>
      <c r="D212" s="13">
        <f> C212/  VLOOKUP(A212,QBs!A:E,4,FALSE)</f>
        <v>10</v>
      </c>
      <c r="E212" s="14" t="str">
        <f>VLOOKUP(A212,QBs!A:E,5,FALSE)</f>
        <v>5060107650022</v>
      </c>
      <c r="F212" s="15" t="str">
        <f>VLOOKUP(A212,QBs!A:G,7,FALSE)</f>
        <v>OOS</v>
      </c>
      <c r="G212" s="36"/>
      <c r="H212" s="17" t="str">
        <f t="shared" ref="H212:H216" si="24">IF(ISBLANK(G212),"",G212*C212)</f>
        <v/>
      </c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ht="25.5" customHeight="1">
      <c r="A213" s="18" t="s">
        <v>218</v>
      </c>
      <c r="B213" s="12" t="str">
        <f>VLOOKUP(A213,QBs!A:E,2,FALSE)</f>
        <v>Summerdown Peppermint Creams 200g MP8</v>
      </c>
      <c r="C213" s="13">
        <f>VLOOKUP(A213,QBs!A:E,3,FALSE)</f>
        <v>80</v>
      </c>
      <c r="D213" s="13">
        <f> C213/  VLOOKUP(A213,QBs!A:E,4,FALSE)</f>
        <v>10</v>
      </c>
      <c r="E213" s="14" t="str">
        <f>VLOOKUP(A213,QBs!A:E,5,FALSE)</f>
        <v>5060107650008</v>
      </c>
      <c r="F213" s="15" t="str">
        <f>VLOOKUP(A213,QBs!A:G,7,FALSE)</f>
        <v>OOS</v>
      </c>
      <c r="G213" s="36"/>
      <c r="H213" s="17" t="str">
        <f t="shared" si="24"/>
        <v/>
      </c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ht="25.5" customHeight="1">
      <c r="A214" s="18" t="s">
        <v>219</v>
      </c>
      <c r="B214" s="12" t="str">
        <f>VLOOKUP(A214,QBs!A:E,2,FALSE)</f>
        <v>Summerdown Mint Domino Bars 7oz MP8</v>
      </c>
      <c r="C214" s="13">
        <f>VLOOKUP(A214,QBs!A:E,3,FALSE)</f>
        <v>80</v>
      </c>
      <c r="D214" s="13">
        <f> C214/  VLOOKUP(A214,QBs!A:E,4,FALSE)</f>
        <v>10</v>
      </c>
      <c r="E214" s="14" t="str">
        <f>VLOOKUP(A214,QBs!A:E,5,FALSE)</f>
        <v>5060107650107</v>
      </c>
      <c r="F214" s="15" t="str">
        <f>VLOOKUP(A214,QBs!A:G,7,FALSE)</f>
        <v>OOS</v>
      </c>
      <c r="G214" s="36"/>
      <c r="H214" s="17" t="str">
        <f t="shared" si="24"/>
        <v/>
      </c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ht="25.5" customHeight="1">
      <c r="A215" s="18" t="s">
        <v>220</v>
      </c>
      <c r="B215" s="12" t="str">
        <f>VLOOKUP(A215,QBs!A:E,2,FALSE)</f>
        <v>Summerdown Selection Box 170g MP8</v>
      </c>
      <c r="C215" s="13">
        <f>VLOOKUP(A215,QBs!A:E,3,FALSE)</f>
        <v>80</v>
      </c>
      <c r="D215" s="13">
        <f> C215/  VLOOKUP(A215,QBs!A:E,4,FALSE)</f>
        <v>10</v>
      </c>
      <c r="E215" s="14" t="str">
        <f>VLOOKUP(A215,QBs!A:E,5,FALSE)</f>
        <v>5060107650213</v>
      </c>
      <c r="F215" s="15" t="str">
        <f>VLOOKUP(A215,QBs!A:G,7,FALSE)</f>
        <v>OOS</v>
      </c>
      <c r="G215" s="36"/>
      <c r="H215" s="17" t="str">
        <f t="shared" si="24"/>
        <v/>
      </c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ht="25.5" customHeight="1">
      <c r="A216" s="18" t="s">
        <v>221</v>
      </c>
      <c r="B216" s="12" t="str">
        <f>VLOOKUP(A216,QBs!A:E,2,FALSE)</f>
        <v>Summerdown Mint Thins 5.3oz MP8</v>
      </c>
      <c r="C216" s="13">
        <f>VLOOKUP(A216,QBs!A:E,3,FALSE)</f>
        <v>80</v>
      </c>
      <c r="D216" s="13">
        <f> C216/  VLOOKUP(A216,QBs!A:E,4,FALSE)</f>
        <v>10</v>
      </c>
      <c r="E216" s="14" t="str">
        <f>VLOOKUP(A216,QBs!A:E,5,FALSE)</f>
        <v>5060107650046</v>
      </c>
      <c r="F216" s="15" t="str">
        <f>VLOOKUP(A216,QBs!A:G,7,FALSE)</f>
        <v>OOS</v>
      </c>
      <c r="G216" s="37"/>
      <c r="H216" s="17" t="str">
        <f t="shared" si="24"/>
        <v/>
      </c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ht="25.5" customHeight="1">
      <c r="A217" s="23" t="s">
        <v>222</v>
      </c>
      <c r="B217" s="22" t="str">
        <f>VLOOKUP(A217,QBs!A:E,2,FALSE)</f>
        <v>Summerdown NEW Creams Snack Pack 75g MP24</v>
      </c>
      <c r="C217" s="13">
        <f>VLOOKUP(A217,QBs!A:E,3,FALSE)</f>
        <v>80</v>
      </c>
      <c r="D217" s="13">
        <f> C217/  VLOOKUP(A217,QBs!A:E,4,FALSE)</f>
        <v>3.333333333</v>
      </c>
      <c r="E217" s="14" t="str">
        <f>VLOOKUP(A217,QBs!A:E,5,FALSE)</f>
        <v>5060107650084</v>
      </c>
      <c r="F217" s="15" t="str">
        <f>VLOOKUP(A217,QBs!A:G,7,FALSE)</f>
        <v>OOS</v>
      </c>
      <c r="G217" s="37"/>
      <c r="H217" s="17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ht="25.5" customHeight="1">
      <c r="A218" s="18" t="s">
        <v>223</v>
      </c>
      <c r="B218" s="12" t="str">
        <f>VLOOKUP(A218,QBs!A:E,2,FALSE)</f>
        <v>Summerdown Peppermint Pyramid Tea 15bags MP8</v>
      </c>
      <c r="C218" s="13">
        <f>VLOOKUP(A218,QBs!A:E,3,FALSE)</f>
        <v>46</v>
      </c>
      <c r="D218" s="13">
        <f> C218/  VLOOKUP(A218,QBs!A:E,4,FALSE)</f>
        <v>5.75</v>
      </c>
      <c r="E218" s="14" t="str">
        <f>VLOOKUP(A218,QBs!A:E,5,FALSE)</f>
        <v>5060107650121</v>
      </c>
      <c r="F218" s="15" t="str">
        <f>VLOOKUP(A218,QBs!A:G,7,FALSE)</f>
        <v>OOS</v>
      </c>
      <c r="G218" s="36"/>
      <c r="H218" s="17" t="str">
        <f t="shared" ref="H218:H222" si="25">IF(ISBLANK(G218),"",G218*C218)</f>
        <v/>
      </c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ht="25.5" customHeight="1">
      <c r="A219" s="18" t="s">
        <v>224</v>
      </c>
      <c r="B219" s="12" t="str">
        <f>VLOOKUP(A219,QBs!A:E,2,FALSE)</f>
        <v>Summerdown Camomile Tea 15bags MP8</v>
      </c>
      <c r="C219" s="13">
        <f>VLOOKUP(A219,QBs!A:E,3,FALSE)</f>
        <v>46</v>
      </c>
      <c r="D219" s="13">
        <f> C219/  VLOOKUP(A219,QBs!A:E,4,FALSE)</f>
        <v>5.75</v>
      </c>
      <c r="E219" s="14" t="str">
        <f>VLOOKUP(A219,QBs!A:E,5,FALSE)</f>
        <v>5060107650343</v>
      </c>
      <c r="F219" s="15" t="str">
        <f>VLOOKUP(A219,QBs!A:G,7,FALSE)</f>
        <v>Yes</v>
      </c>
      <c r="G219" s="36"/>
      <c r="H219" s="17" t="str">
        <f t="shared" si="25"/>
        <v/>
      </c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ht="25.5" customHeight="1">
      <c r="A220" s="18" t="s">
        <v>225</v>
      </c>
      <c r="B220" s="12" t="str">
        <f>VLOOKUP(A220,QBs!A:E,2,FALSE)</f>
        <v>Summerdown Bar Dark 100g MP12</v>
      </c>
      <c r="C220" s="13">
        <f>VLOOKUP(A220,QBs!A:E,3,FALSE)</f>
        <v>54</v>
      </c>
      <c r="D220" s="13">
        <f> C220/  VLOOKUP(A220,QBs!A:E,4,FALSE)</f>
        <v>4.5</v>
      </c>
      <c r="E220" s="14" t="str">
        <f>VLOOKUP(A220,QBs!A:E,5,FALSE)</f>
        <v>5060107650305</v>
      </c>
      <c r="F220" s="15" t="str">
        <f>VLOOKUP(A220,QBs!A:G,7,FALSE)</f>
        <v>Yes</v>
      </c>
      <c r="G220" s="36"/>
      <c r="H220" s="17" t="str">
        <f t="shared" si="25"/>
        <v/>
      </c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ht="25.5" customHeight="1">
      <c r="A221" s="18" t="s">
        <v>226</v>
      </c>
      <c r="B221" s="12" t="str">
        <f>VLOOKUP(A221,QBs!A:E,2,FALSE)</f>
        <v>Summerdown Bar Milk 100g MP12</v>
      </c>
      <c r="C221" s="13">
        <f>VLOOKUP(A221,QBs!A:E,3,FALSE)</f>
        <v>54</v>
      </c>
      <c r="D221" s="13">
        <f> C221/  VLOOKUP(A221,QBs!A:E,4,FALSE)</f>
        <v>4.5</v>
      </c>
      <c r="E221" s="14" t="str">
        <f>VLOOKUP(A221,QBs!A:E,5,FALSE)</f>
        <v>5060107650312</v>
      </c>
      <c r="F221" s="15" t="str">
        <f>VLOOKUP(A221,QBs!A:G,7,FALSE)</f>
        <v>Yes</v>
      </c>
      <c r="G221" s="36"/>
      <c r="H221" s="17" t="str">
        <f t="shared" si="25"/>
        <v/>
      </c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ht="25.5" customHeight="1">
      <c r="A222" s="18" t="s">
        <v>227</v>
      </c>
      <c r="B222" s="12" t="str">
        <f>VLOOKUP(A222,QBs!A:E,2,FALSE)</f>
        <v>Summerdown Bar Dark Crisp 100g MP12</v>
      </c>
      <c r="C222" s="13">
        <f>VLOOKUP(A222,QBs!A:E,3,FALSE)</f>
        <v>54</v>
      </c>
      <c r="D222" s="13">
        <f> C222/  VLOOKUP(A222,QBs!A:E,4,FALSE)</f>
        <v>4.5</v>
      </c>
      <c r="E222" s="14" t="str">
        <f>VLOOKUP(A222,QBs!A:E,5,FALSE)</f>
        <v>5060107650329</v>
      </c>
      <c r="F222" s="15" t="str">
        <f>VLOOKUP(A222,QBs!A:G,7,FALSE)</f>
        <v>Yes</v>
      </c>
      <c r="G222" s="36"/>
      <c r="H222" s="17" t="str">
        <f t="shared" si="25"/>
        <v/>
      </c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ht="25.5" customHeight="1">
      <c r="A223" s="7" t="s">
        <v>228</v>
      </c>
      <c r="B223" s="8"/>
      <c r="C223" s="8"/>
      <c r="D223" s="8"/>
      <c r="E223" s="8"/>
      <c r="F223" s="8"/>
      <c r="G223" s="8"/>
      <c r="H223" s="9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ht="25.5" customHeight="1">
      <c r="A224" s="18" t="s">
        <v>229</v>
      </c>
      <c r="B224" s="12" t="str">
        <f>VLOOKUP(A224,QBs!A:E,2,FALSE)</f>
        <v>Superbon Cretian Potato Chips 135g MP14</v>
      </c>
      <c r="C224" s="13">
        <f>VLOOKUP(A224,QBs!A:E,3,FALSE)</f>
        <v>39.9</v>
      </c>
      <c r="D224" s="13">
        <f> C224/  VLOOKUP(A224,QBs!A:E,4,FALSE)</f>
        <v>2.85</v>
      </c>
      <c r="E224" s="14" t="str">
        <f>VLOOKUP(A224,QBs!A:E,5,FALSE)</f>
        <v>5425033155544</v>
      </c>
      <c r="F224" s="15" t="str">
        <f>VLOOKUP(A224,QBs!A:G,7,FALSE)</f>
        <v>Yes</v>
      </c>
      <c r="G224" s="36"/>
      <c r="H224" s="17" t="str">
        <f t="shared" ref="H224:H230" si="26">IF(ISBLANK(G224),"",G224*C224)</f>
        <v/>
      </c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ht="25.5" customHeight="1">
      <c r="A225" s="18" t="s">
        <v>230</v>
      </c>
      <c r="B225" s="12" t="str">
        <f>VLOOKUP(A225,QBs!A:E,2,FALSE)</f>
        <v>Superbon Pimento Potato Chips 135g MP14</v>
      </c>
      <c r="C225" s="13">
        <f>VLOOKUP(A225,QBs!A:E,3,FALSE)</f>
        <v>39.9</v>
      </c>
      <c r="D225" s="13">
        <f> C225/  VLOOKUP(A225,QBs!A:E,4,FALSE)</f>
        <v>2.85</v>
      </c>
      <c r="E225" s="14" t="str">
        <f>VLOOKUP(A225,QBs!A:E,5,FALSE)</f>
        <v>5425033155278</v>
      </c>
      <c r="F225" s="15" t="str">
        <f>VLOOKUP(A225,QBs!A:G,7,FALSE)</f>
        <v>Yes</v>
      </c>
      <c r="G225" s="36"/>
      <c r="H225" s="17" t="str">
        <f t="shared" si="26"/>
        <v/>
      </c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ht="25.5" customHeight="1">
      <c r="A226" s="18" t="s">
        <v>231</v>
      </c>
      <c r="B226" s="12" t="str">
        <f>VLOOKUP(A226,QBs!A:E,2,FALSE)</f>
        <v>Suberbon Sea Salt Potato Chips 135g MP14</v>
      </c>
      <c r="C226" s="13">
        <f>VLOOKUP(A226,QBs!A:E,3,FALSE)</f>
        <v>39.9</v>
      </c>
      <c r="D226" s="13">
        <f> C226/  VLOOKUP(A226,QBs!A:E,4,FALSE)</f>
        <v>2.85</v>
      </c>
      <c r="E226" s="14" t="str">
        <f>VLOOKUP(A226,QBs!A:E,5,FALSE)</f>
        <v>5425033155230</v>
      </c>
      <c r="F226" s="15" t="str">
        <f>VLOOKUP(A226,QBs!A:G,7,FALSE)</f>
        <v>Yes</v>
      </c>
      <c r="G226" s="37"/>
      <c r="H226" s="17" t="str">
        <f t="shared" si="26"/>
        <v/>
      </c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ht="25.5" customHeight="1">
      <c r="A227" s="18" t="s">
        <v>232</v>
      </c>
      <c r="B227" s="12" t="str">
        <f>VLOOKUP(A227,QBs!A:E,2,FALSE)</f>
        <v>Superbon Salt &amp; Pepper Potato Chips 135g MP14</v>
      </c>
      <c r="C227" s="13">
        <f>VLOOKUP(A227,QBs!A:E,3,FALSE)</f>
        <v>39.9</v>
      </c>
      <c r="D227" s="13">
        <f> C227/  VLOOKUP(A227,QBs!A:E,4,FALSE)</f>
        <v>2.85</v>
      </c>
      <c r="E227" s="14" t="str">
        <f>VLOOKUP(A227,QBs!A:E,5,FALSE)</f>
        <v>5425033155315</v>
      </c>
      <c r="F227" s="15" t="str">
        <f>VLOOKUP(A227,QBs!A:G,7,FALSE)</f>
        <v>Yes</v>
      </c>
      <c r="G227" s="36"/>
      <c r="H227" s="17" t="str">
        <f t="shared" si="26"/>
        <v/>
      </c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ht="25.5" customHeight="1">
      <c r="A228" s="18" t="s">
        <v>233</v>
      </c>
      <c r="B228" s="12" t="str">
        <f>VLOOKUP(A228,QBs!A:E,2,FALSE)</f>
        <v>Superbon Truffle Potato Chips 135g MP14</v>
      </c>
      <c r="C228" s="13">
        <f>VLOOKUP(A228,QBs!A:E,3,FALSE)</f>
        <v>42</v>
      </c>
      <c r="D228" s="13">
        <f> C228/  VLOOKUP(A228,QBs!A:E,4,FALSE)</f>
        <v>3</v>
      </c>
      <c r="E228" s="14" t="str">
        <f>VLOOKUP(A228,QBs!A:E,5,FALSE)</f>
        <v>5425033155476</v>
      </c>
      <c r="F228" s="15" t="str">
        <f>VLOOKUP(A228,QBs!A:G,7,FALSE)</f>
        <v>Yes</v>
      </c>
      <c r="G228" s="36"/>
      <c r="H228" s="17" t="str">
        <f t="shared" si="26"/>
        <v/>
      </c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ht="25.5" customHeight="1">
      <c r="A229" s="18" t="s">
        <v>234</v>
      </c>
      <c r="B229" s="12" t="str">
        <f>VLOOKUP(A229,QBs!A:E,2,FALSE)</f>
        <v>Superbon Salt &amp; Vinegar Potato Chips 135g MP14</v>
      </c>
      <c r="C229" s="13">
        <f>VLOOKUP(A229,QBs!A:E,3,FALSE)</f>
        <v>39.9</v>
      </c>
      <c r="D229" s="13">
        <f> C229/  VLOOKUP(A229,QBs!A:E,4,FALSE)</f>
        <v>2.85</v>
      </c>
      <c r="E229" s="14" t="str">
        <f>VLOOKUP(A229,QBs!A:E,5,FALSE)</f>
        <v>5425033155735</v>
      </c>
      <c r="F229" s="15" t="str">
        <f>VLOOKUP(A229,QBs!A:G,7,FALSE)</f>
        <v>Yes</v>
      </c>
      <c r="G229" s="36"/>
      <c r="H229" s="17" t="str">
        <f t="shared" si="26"/>
        <v/>
      </c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ht="25.5" customHeight="1">
      <c r="A230" s="18" t="s">
        <v>235</v>
      </c>
      <c r="B230" s="12" t="str">
        <f>VLOOKUP(A230,QBs!A:E,2,FALSE)</f>
        <v>Superbon Yellow Paprika Potato Chips 135g MP14</v>
      </c>
      <c r="C230" s="13">
        <f>VLOOKUP(A230,QBs!A:E,3,FALSE)</f>
        <v>39.9</v>
      </c>
      <c r="D230" s="13">
        <f> C230/  VLOOKUP(A230,QBs!A:E,4,FALSE)</f>
        <v>2.85</v>
      </c>
      <c r="E230" s="14" t="str">
        <f>VLOOKUP(A230,QBs!A:E,5,FALSE)</f>
        <v>5425033155650</v>
      </c>
      <c r="F230" s="15" t="str">
        <f>VLOOKUP(A230,QBs!A:G,7,FALSE)</f>
        <v>OOS</v>
      </c>
      <c r="G230" s="36"/>
      <c r="H230" s="17" t="str">
        <f t="shared" si="26"/>
        <v/>
      </c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ht="25.5" customHeight="1">
      <c r="A231" s="7" t="s">
        <v>236</v>
      </c>
      <c r="B231" s="8"/>
      <c r="C231" s="8"/>
      <c r="D231" s="8"/>
      <c r="E231" s="8"/>
      <c r="F231" s="8"/>
      <c r="G231" s="8"/>
      <c r="H231" s="9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ht="25.5" customHeight="1">
      <c r="A232" s="18" t="s">
        <v>237</v>
      </c>
      <c r="B232" s="12" t="str">
        <f>VLOOKUP(A232,QBs!A:E,2,FALSE)</f>
        <v>Torres Black Truffle Potato Chips 125g (4.5oz) MP15</v>
      </c>
      <c r="C232" s="13">
        <f>VLOOKUP(A232,QBs!A:E,3,FALSE)</f>
        <v>66</v>
      </c>
      <c r="D232" s="13">
        <f> C232/  VLOOKUP(A232,QBs!A:E,4,FALSE)</f>
        <v>4.4</v>
      </c>
      <c r="E232" s="14" t="str">
        <f>VLOOKUP(A232,QBs!A:E,5,FALSE)</f>
        <v>8426944001071</v>
      </c>
      <c r="F232" s="15" t="str">
        <f>VLOOKUP(A232,QBs!A:G,7,FALSE)</f>
        <v>OOS</v>
      </c>
      <c r="G232" s="36"/>
      <c r="H232" s="17" t="str">
        <f t="shared" ref="H232:H239" si="27">IF(ISBLANK(G232),"",G232*C232)</f>
        <v/>
      </c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ht="25.5" customHeight="1">
      <c r="A233" s="18" t="s">
        <v>238</v>
      </c>
      <c r="B233" s="12" t="str">
        <f>VLOOKUP(A233,QBs!A:E,2,FALSE)</f>
        <v>Torres Black Truffle Potato Chips 40g (1.4oz) MP20</v>
      </c>
      <c r="C233" s="13">
        <f>VLOOKUP(A233,QBs!A:E,3,FALSE)</f>
        <v>30</v>
      </c>
      <c r="D233" s="13">
        <f> C233/  VLOOKUP(A233,QBs!A:E,4,FALSE)</f>
        <v>1.5</v>
      </c>
      <c r="E233" s="14" t="str">
        <f>VLOOKUP(A233,QBs!A:E,5,FALSE)</f>
        <v>8426944001101</v>
      </c>
      <c r="F233" s="15" t="str">
        <f>VLOOKUP(A233,QBs!A:G,7,FALSE)</f>
        <v>Yes</v>
      </c>
      <c r="G233" s="36"/>
      <c r="H233" s="17" t="str">
        <f t="shared" si="27"/>
        <v/>
      </c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ht="25.5" customHeight="1">
      <c r="A234" s="18" t="s">
        <v>239</v>
      </c>
      <c r="B234" s="12" t="str">
        <f>VLOOKUP(A234,QBs!A:E,2,FALSE)</f>
        <v>Torres Olive Oil Potato Chips 125g MP15</v>
      </c>
      <c r="C234" s="13">
        <f>VLOOKUP(A234,QBs!A:E,3,FALSE)</f>
        <v>66</v>
      </c>
      <c r="D234" s="13">
        <f> C234/  VLOOKUP(A234,QBs!A:E,4,FALSE)</f>
        <v>4.4</v>
      </c>
      <c r="E234" s="14" t="str">
        <f>VLOOKUP(A234,QBs!A:E,5,FALSE)</f>
        <v>8426944001019</v>
      </c>
      <c r="F234" s="15" t="str">
        <f>VLOOKUP(A234,QBs!A:G,7,FALSE)</f>
        <v>Yes</v>
      </c>
      <c r="G234" s="36"/>
      <c r="H234" s="17" t="str">
        <f t="shared" si="27"/>
        <v/>
      </c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ht="25.5" customHeight="1">
      <c r="A235" s="18" t="s">
        <v>240</v>
      </c>
      <c r="B235" s="12" t="str">
        <f>VLOOKUP(A235,QBs!A:E,2,FALSE)</f>
        <v>Torres Olive Oil Potato Chips 40g MP20</v>
      </c>
      <c r="C235" s="13">
        <f>VLOOKUP(A235,QBs!A:E,3,FALSE)</f>
        <v>30</v>
      </c>
      <c r="D235" s="13">
        <f> C235/  VLOOKUP(A235,QBs!A:E,4,FALSE)</f>
        <v>1.5</v>
      </c>
      <c r="E235" s="14" t="str">
        <f>VLOOKUP(A235,QBs!A:E,5,FALSE)</f>
        <v>8426944001026</v>
      </c>
      <c r="F235" s="15" t="str">
        <f>VLOOKUP(A235,QBs!A:G,7,FALSE)</f>
        <v>Yes</v>
      </c>
      <c r="G235" s="36"/>
      <c r="H235" s="17" t="str">
        <f t="shared" si="27"/>
        <v/>
      </c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ht="25.5" customHeight="1">
      <c r="A236" s="18" t="s">
        <v>241</v>
      </c>
      <c r="B236" s="12" t="str">
        <f>VLOOKUP(A236,QBs!A:E,2,FALSE)</f>
        <v>Torres Selecta Iberian Ham Potato Chips 50g MP20</v>
      </c>
      <c r="C236" s="13">
        <f>VLOOKUP(A236,QBs!A:E,3,FALSE)</f>
        <v>30</v>
      </c>
      <c r="D236" s="13">
        <f> C236/  VLOOKUP(A236,QBs!A:E,4,FALSE)</f>
        <v>1.5</v>
      </c>
      <c r="E236" s="14" t="str">
        <f>VLOOKUP(A236,QBs!A:E,5,FALSE)</f>
        <v>8426944020409</v>
      </c>
      <c r="F236" s="15" t="str">
        <f>VLOOKUP(A236,QBs!A:G,7,FALSE)</f>
        <v>OOS</v>
      </c>
      <c r="G236" s="36"/>
      <c r="H236" s="17" t="str">
        <f t="shared" si="27"/>
        <v/>
      </c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ht="25.5" customHeight="1">
      <c r="A237" s="18" t="s">
        <v>242</v>
      </c>
      <c r="B237" s="12" t="str">
        <f>VLOOKUP(A237,QBs!A:E,2,FALSE)</f>
        <v>Torres Select Iberian Ham Potato Chips 150g MP15</v>
      </c>
      <c r="C237" s="13">
        <f>VLOOKUP(A237,QBs!A:E,3,FALSE)</f>
        <v>66</v>
      </c>
      <c r="D237" s="13">
        <f> C237/  VLOOKUP(A237,QBs!A:E,4,FALSE)</f>
        <v>4.4</v>
      </c>
      <c r="E237" s="14" t="str">
        <f>VLOOKUP(A237,QBs!A:E,5,FALSE)</f>
        <v>8426944021253</v>
      </c>
      <c r="F237" s="15" t="str">
        <f>VLOOKUP(A237,QBs!A:G,7,FALSE)</f>
        <v>OOS</v>
      </c>
      <c r="G237" s="36"/>
      <c r="H237" s="17" t="str">
        <f t="shared" si="27"/>
        <v/>
      </c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ht="25.5" customHeight="1">
      <c r="A238" s="18" t="s">
        <v>243</v>
      </c>
      <c r="B238" s="12" t="str">
        <f>VLOOKUP(A238,QBs!A:E,2,FALSE)</f>
        <v>Torres De La Vera Hot Smoked Paprika Potato Chips 50g MP20</v>
      </c>
      <c r="C238" s="13">
        <f>VLOOKUP(A238,QBs!A:E,3,FALSE)</f>
        <v>30</v>
      </c>
      <c r="D238" s="13">
        <f> C238/  VLOOKUP(A238,QBs!A:E,4,FALSE)</f>
        <v>1.5</v>
      </c>
      <c r="E238" s="14" t="str">
        <f>VLOOKUP(A237,QBs!A:E,5,FALSE)</f>
        <v>8426944021253</v>
      </c>
      <c r="F238" s="15" t="str">
        <f>VLOOKUP(A238,QBs!A:G,7,FALSE)</f>
        <v>OOS</v>
      </c>
      <c r="G238" s="36"/>
      <c r="H238" s="17" t="str">
        <f t="shared" si="27"/>
        <v/>
      </c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ht="25.5" customHeight="1">
      <c r="A239" s="18" t="s">
        <v>244</v>
      </c>
      <c r="B239" s="12" t="str">
        <f>VLOOKUP(A239,QBs!A:E,2,FALSE)</f>
        <v>Torres De La Vera Hot Smoked Paprika Potato Chips 150g MP15</v>
      </c>
      <c r="C239" s="13">
        <f>VLOOKUP(A239,QBs!A:E,3,FALSE)</f>
        <v>66</v>
      </c>
      <c r="D239" s="13">
        <f> C239/  VLOOKUP(A239,QBs!A:E,4,FALSE)</f>
        <v>4.4</v>
      </c>
      <c r="E239" s="14" t="str">
        <f>VLOOKUP(A238,QBs!A:E,5,FALSE)</f>
        <v>8426944040506</v>
      </c>
      <c r="F239" s="15" t="str">
        <f>VLOOKUP(A239,QBs!A:G,7,FALSE)</f>
        <v>OOS</v>
      </c>
      <c r="G239" s="36"/>
      <c r="H239" s="17" t="str">
        <f t="shared" si="27"/>
        <v/>
      </c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ht="25.5" customHeight="1">
      <c r="A240" s="18" t="s">
        <v>245</v>
      </c>
      <c r="B240" s="12" t="str">
        <f>VLOOKUP(A240,QBs!A:E,2,FALSE)</f>
        <v>Torres Black Truffle Potato Chip 25g MP24</v>
      </c>
      <c r="C240" s="13">
        <f>VLOOKUP(A240,QBs!A:E,3,FALSE)</f>
        <v>30</v>
      </c>
      <c r="D240" s="13">
        <f> C240/  VLOOKUP(A240,QBs!A:E,4,FALSE)</f>
        <v>1.25</v>
      </c>
      <c r="E240" s="14" t="str">
        <f>VLOOKUP(A239,QBs!A:E,5,FALSE)</f>
        <v>8426944041503</v>
      </c>
      <c r="F240" s="15" t="str">
        <f>VLOOKUP(A240,QBs!A:G,7,FALSE)</f>
        <v>OOS</v>
      </c>
      <c r="G240" s="36"/>
      <c r="H240" s="17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25.5" customHeight="1">
      <c r="A241" s="18" t="s">
        <v>246</v>
      </c>
      <c r="B241" s="12" t="str">
        <f>VLOOKUP(A241,QBs!A:E,2,FALSE)</f>
        <v>Torres Cured Cheese Potato Chips 50g MP20</v>
      </c>
      <c r="C241" s="13">
        <f>VLOOKUP(A241,QBs!A:E,3,FALSE)</f>
        <v>30</v>
      </c>
      <c r="D241" s="13">
        <f> C241/  VLOOKUP(A241,QBs!A:E,4,FALSE)</f>
        <v>1.5</v>
      </c>
      <c r="E241" s="14" t="str">
        <f>VLOOKUP(A239,QBs!A:E,5,FALSE)</f>
        <v>8426944041503</v>
      </c>
      <c r="F241" s="15" t="str">
        <f>VLOOKUP(A241,QBs!A:G,7,FALSE)</f>
        <v>OOS</v>
      </c>
      <c r="G241" s="36"/>
      <c r="H241" s="17" t="str">
        <f t="shared" ref="H241:H251" si="28">IF(ISBLANK(G241),"",G241*C241)</f>
        <v/>
      </c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ht="25.5" customHeight="1">
      <c r="A242" s="18" t="s">
        <v>247</v>
      </c>
      <c r="B242" s="12" t="str">
        <f>VLOOKUP(A242,QBs!A:E,2,FALSE)</f>
        <v>Torres Cured Cheese Potato Chips 150g MP15</v>
      </c>
      <c r="C242" s="13">
        <f>VLOOKUP(A242,QBs!A:E,3,FALSE)</f>
        <v>66</v>
      </c>
      <c r="D242" s="13">
        <f> C242/  VLOOKUP(A242,QBs!A:E,4,FALSE)</f>
        <v>4.4</v>
      </c>
      <c r="E242" s="14" t="str">
        <f>VLOOKUP(A241,QBs!A:E,5,FALSE)</f>
        <v>8426944000029</v>
      </c>
      <c r="F242" s="15" t="str">
        <f>VLOOKUP(A242,QBs!A:G,7,FALSE)</f>
        <v>Yes</v>
      </c>
      <c r="G242" s="36"/>
      <c r="H242" s="17" t="str">
        <f t="shared" si="28"/>
        <v/>
      </c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ht="25.5" customHeight="1">
      <c r="A243" s="18" t="s">
        <v>248</v>
      </c>
      <c r="B243" s="12" t="str">
        <f>VLOOKUP(A243,QBs!A:E,2,FALSE)</f>
        <v>Torres Fried Egg Potato Chips 125g MP17</v>
      </c>
      <c r="C243" s="13">
        <f>VLOOKUP(A243,QBs!A:E,3,FALSE)</f>
        <v>60</v>
      </c>
      <c r="D243" s="13">
        <f> C243/  VLOOKUP(A243,QBs!A:E,4,FALSE)</f>
        <v>3.529411765</v>
      </c>
      <c r="E243" s="14" t="str">
        <f>VLOOKUP(A242,QBs!A:E,5,FALSE)</f>
        <v>8426944000012</v>
      </c>
      <c r="F243" s="15" t="str">
        <f>VLOOKUP(A243,QBs!A:G,7,FALSE)</f>
        <v>OOS</v>
      </c>
      <c r="G243" s="36"/>
      <c r="H243" s="17" t="str">
        <f t="shared" si="28"/>
        <v/>
      </c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ht="25.5" customHeight="1">
      <c r="A244" s="18" t="s">
        <v>249</v>
      </c>
      <c r="B244" s="12" t="str">
        <f>VLOOKUP(A244,QBs!A:E,2,FALSE)</f>
        <v>Torres Fried Egg Potato Chips 40g MP20</v>
      </c>
      <c r="C244" s="13">
        <f>VLOOKUP(A244,QBs!A:E,3,FALSE)</f>
        <v>24.5</v>
      </c>
      <c r="D244" s="13">
        <f> C244/  VLOOKUP(A244,QBs!A:E,4,FALSE)</f>
        <v>1.225</v>
      </c>
      <c r="E244" s="14" t="str">
        <f>VLOOKUP(A243,QBs!A:E,5,FALSE)</f>
        <v>8426944000081</v>
      </c>
      <c r="F244" s="15" t="str">
        <f>VLOOKUP(A244,QBs!A:G,7,FALSE)</f>
        <v>OOS</v>
      </c>
      <c r="G244" s="36"/>
      <c r="H244" s="17" t="str">
        <f t="shared" si="28"/>
        <v/>
      </c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ht="25.5" customHeight="1">
      <c r="A245" s="18" t="s">
        <v>250</v>
      </c>
      <c r="B245" s="12" t="str">
        <f>VLOOKUP(A245,QBs!A:E,2,FALSE)</f>
        <v>Torres Foie Gras Potato Chips 150g MP15</v>
      </c>
      <c r="C245" s="13">
        <f>VLOOKUP(A245,QBs!A:E,3,FALSE)</f>
        <v>66</v>
      </c>
      <c r="D245" s="13">
        <f> C245/  VLOOKUP(A245,QBs!A:E,4,FALSE)</f>
        <v>4.4</v>
      </c>
      <c r="E245" s="14" t="str">
        <f>VLOOKUP(A244,QBs!A:E,5,FALSE)</f>
        <v>8426944000098</v>
      </c>
      <c r="F245" s="15" t="str">
        <f>VLOOKUP(A245,QBs!A:G,7,FALSE)</f>
        <v>Yes</v>
      </c>
      <c r="G245" s="36"/>
      <c r="H245" s="17" t="str">
        <f t="shared" si="28"/>
        <v/>
      </c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ht="25.5" customHeight="1">
      <c r="A246" s="18" t="s">
        <v>251</v>
      </c>
      <c r="B246" s="12" t="str">
        <f>VLOOKUP(A246,QBs!A:E,2,FALSE)</f>
        <v>Torres Mediterranean Sea Salt 150g MP15</v>
      </c>
      <c r="C246" s="13">
        <f>VLOOKUP(A246,QBs!A:E,3,FALSE)</f>
        <v>60</v>
      </c>
      <c r="D246" s="13">
        <f> C246/  VLOOKUP(A246,QBs!A:E,4,FALSE)</f>
        <v>4</v>
      </c>
      <c r="E246" s="14" t="str">
        <f>VLOOKUP(A245,QBs!A:E,5,FALSE)</f>
        <v>8426944051502</v>
      </c>
      <c r="F246" s="15" t="str">
        <f>VLOOKUP(A246,QBs!A:G,7,FALSE)</f>
        <v>Yes</v>
      </c>
      <c r="G246" s="36"/>
      <c r="H246" s="17" t="str">
        <f t="shared" si="28"/>
        <v/>
      </c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ht="25.5" customHeight="1">
      <c r="A247" s="18" t="s">
        <v>252</v>
      </c>
      <c r="B247" s="12" t="str">
        <f>VLOOKUP(A247,QBs!A:E,2,FALSE)</f>
        <v>Torres Mediterranean Sea Salt 50g MP20</v>
      </c>
      <c r="C247" s="13">
        <f>VLOOKUP(A247,QBs!A:E,3,FALSE)</f>
        <v>26</v>
      </c>
      <c r="D247" s="13">
        <f> C247/  VLOOKUP(A247,QBs!A:E,4,FALSE)</f>
        <v>1.3</v>
      </c>
      <c r="E247" s="14" t="str">
        <f>VLOOKUP(A246,QBs!A:E,5,FALSE)</f>
        <v>8426944001125</v>
      </c>
      <c r="F247" s="15" t="str">
        <f>VLOOKUP(A247,QBs!A:G,7,FALSE)</f>
        <v>Yes</v>
      </c>
      <c r="G247" s="36"/>
      <c r="H247" s="17" t="str">
        <f t="shared" si="28"/>
        <v/>
      </c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ht="25.5" customHeight="1">
      <c r="A248" s="18" t="s">
        <v>253</v>
      </c>
      <c r="B248" s="12" t="str">
        <f>VLOOKUP(A248,QBs!A:E,2,FALSE)</f>
        <v>Torres Pickle Flavor Chips 125g MP17</v>
      </c>
      <c r="C248" s="13">
        <f>VLOOKUP(A248,QBs!A:E,3,FALSE)</f>
        <v>60</v>
      </c>
      <c r="D248" s="13">
        <f> C248/  VLOOKUP(A248,QBs!A:E,4,FALSE)</f>
        <v>3.529411765</v>
      </c>
      <c r="E248" s="14" t="str">
        <f>VLOOKUP(A247,QBs!A:E,5,FALSE)</f>
        <v>8426944001132</v>
      </c>
      <c r="F248" s="15" t="str">
        <f>VLOOKUP(A248,QBs!A:G,7,FALSE)</f>
        <v>Yes</v>
      </c>
      <c r="G248" s="42"/>
      <c r="H248" s="17" t="str">
        <f t="shared" si="28"/>
        <v/>
      </c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ht="25.5" customHeight="1">
      <c r="A249" s="18" t="s">
        <v>254</v>
      </c>
      <c r="B249" s="12" t="str">
        <f>VLOOKUP(A249,QBs!A:E,2,FALSE)</f>
        <v>Torres Pickle Flavor Chips 40g MP20</v>
      </c>
      <c r="C249" s="13">
        <f>VLOOKUP(A249,QBs!A:E,3,FALSE)</f>
        <v>24.5</v>
      </c>
      <c r="D249" s="13">
        <f> C249/  VLOOKUP(A249,QBs!A:E,4,FALSE)</f>
        <v>1.225</v>
      </c>
      <c r="E249" s="14" t="str">
        <f>VLOOKUP(A248,QBs!A:E,5,FALSE)</f>
        <v>8426944000272</v>
      </c>
      <c r="F249" s="15" t="str">
        <f>VLOOKUP(A249,QBs!A:G,7,FALSE)</f>
        <v>OOS</v>
      </c>
      <c r="G249" s="42"/>
      <c r="H249" s="17" t="str">
        <f t="shared" si="28"/>
        <v/>
      </c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ht="25.5" customHeight="1">
      <c r="A250" s="18" t="s">
        <v>255</v>
      </c>
      <c r="B250" s="12" t="str">
        <f>VLOOKUP(A250,QBs!A:E,2,FALSE)</f>
        <v>Torres Vinegar Flavored Potato Chips 125g  MP17</v>
      </c>
      <c r="C250" s="13">
        <f>VLOOKUP(A250,QBs!A:E,3,FALSE)</f>
        <v>60</v>
      </c>
      <c r="D250" s="13">
        <f> C250/  VLOOKUP(A250,QBs!A:E,4,FALSE)</f>
        <v>3.529411765</v>
      </c>
      <c r="E250" s="14" t="str">
        <f>VLOOKUP(A250,QBs!A:E,5,FALSE)</f>
        <v>8426944000166</v>
      </c>
      <c r="F250" s="15" t="str">
        <f>VLOOKUP(A250,QBs!A:G,7,FALSE)</f>
        <v>Yes</v>
      </c>
      <c r="G250" s="36"/>
      <c r="H250" s="17" t="str">
        <f t="shared" si="28"/>
        <v/>
      </c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ht="25.5" customHeight="1">
      <c r="A251" s="18" t="s">
        <v>256</v>
      </c>
      <c r="B251" s="12" t="str">
        <f>VLOOKUP(A251,QBs!A:E,2,FALSE)</f>
        <v>Torres Vinegar Flavor Potato Chips 40g MP20</v>
      </c>
      <c r="C251" s="13">
        <f>VLOOKUP(A251,QBs!A:E,3,FALSE)</f>
        <v>24.5</v>
      </c>
      <c r="D251" s="13">
        <f> C251/  VLOOKUP(A251,QBs!A:E,4,FALSE)</f>
        <v>1.225</v>
      </c>
      <c r="E251" s="14" t="str">
        <f>VLOOKUP(A251,QBs!A:E,5,FALSE)</f>
        <v>8426944000173</v>
      </c>
      <c r="F251" s="15" t="str">
        <f>VLOOKUP(A251,QBs!A:G,7,FALSE)</f>
        <v>OOS</v>
      </c>
      <c r="G251" s="36"/>
      <c r="H251" s="17" t="str">
        <f t="shared" si="28"/>
        <v/>
      </c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ht="25.5" customHeight="1">
      <c r="A252" s="7" t="s">
        <v>257</v>
      </c>
      <c r="B252" s="8"/>
      <c r="C252" s="8"/>
      <c r="D252" s="8"/>
      <c r="E252" s="8"/>
      <c r="F252" s="8"/>
      <c r="G252" s="8"/>
      <c r="H252" s="9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ht="25.5" customHeight="1">
      <c r="A253" s="18" t="s">
        <v>258</v>
      </c>
      <c r="B253" s="12" t="str">
        <f>VLOOKUP(A253,QBs!A:E,2,FALSE)</f>
        <v>Tregroes Butter Toffee Waffle Doubles 70g MP30</v>
      </c>
      <c r="C253" s="13">
        <f>VLOOKUP(A253,QBs!A:E,3,FALSE)</f>
        <v>33</v>
      </c>
      <c r="D253" s="13">
        <f> C253/  VLOOKUP(A253,QBs!A:E,4,FALSE)</f>
        <v>1.1</v>
      </c>
      <c r="E253" s="14" t="str">
        <f>VLOOKUP(A253,QBs!A:E,5,FALSE)</f>
        <v>5018768166970</v>
      </c>
      <c r="F253" s="15" t="str">
        <f>VLOOKUP(A253,QBs!A:G,7,FALSE)</f>
        <v>OOS</v>
      </c>
      <c r="G253" s="36"/>
      <c r="H253" s="17" t="str">
        <f t="shared" ref="H253:H259" si="29">IF(ISBLANK(G253),"",G253*C253)</f>
        <v/>
      </c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ht="25.5" customHeight="1">
      <c r="A254" s="18" t="s">
        <v>259</v>
      </c>
      <c r="B254" s="12" t="str">
        <f>VLOOKUP(A254,QBs!A:E,2,FALSE)</f>
        <v>Tregroes Butter Toffee Waffles 8pk 270g MP6</v>
      </c>
      <c r="C254" s="13">
        <f>VLOOKUP(A254,QBs!A:E,3,FALSE)</f>
        <v>19.5</v>
      </c>
      <c r="D254" s="13">
        <f> C254/  VLOOKUP(A254,QBs!A:E,4,FALSE)</f>
        <v>3.25</v>
      </c>
      <c r="E254" s="14" t="str">
        <f>VLOOKUP(A254,QBs!A:E,5,FALSE)</f>
        <v>5018768255896</v>
      </c>
      <c r="F254" s="15" t="str">
        <f>VLOOKUP(A254,QBs!A:G,7,FALSE)</f>
        <v>Yes</v>
      </c>
      <c r="G254" s="36"/>
      <c r="H254" s="17" t="str">
        <f t="shared" si="29"/>
        <v/>
      </c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ht="25.5" customHeight="1">
      <c r="A255" s="18" t="s">
        <v>260</v>
      </c>
      <c r="B255" s="12" t="str">
        <f>VLOOKUP(A255,QBs!A:E,2,FALSE)</f>
        <v>Tregroes Belgian Milk Choc Waffle 45g MP42</v>
      </c>
      <c r="C255" s="13">
        <f>VLOOKUP(A255,QBs!A:E,3,FALSE)</f>
        <v>39</v>
      </c>
      <c r="D255" s="13">
        <f> C255/  VLOOKUP(A255,QBs!A:E,4,FALSE)</f>
        <v>0.9285714286</v>
      </c>
      <c r="E255" s="14" t="str">
        <f>VLOOKUP(A255,QBs!A:E,5,FALSE)</f>
        <v>5018768220955</v>
      </c>
      <c r="F255" s="15" t="str">
        <f>VLOOKUP(A255,QBs!A:G,7,FALSE)</f>
        <v>OOS</v>
      </c>
      <c r="G255" s="37"/>
      <c r="H255" s="17" t="str">
        <f t="shared" si="29"/>
        <v/>
      </c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ht="25.5" customHeight="1">
      <c r="A256" s="18" t="s">
        <v>261</v>
      </c>
      <c r="B256" s="12" t="str">
        <f>VLOOKUP(A256,QBs!A:E,2,FALSE)</f>
        <v>Tregroes Belgian Milk Choc Waffle 6pk 270g MP6</v>
      </c>
      <c r="C256" s="13">
        <f>VLOOKUP(A256,QBs!A:E,3,FALSE)</f>
        <v>27</v>
      </c>
      <c r="D256" s="13">
        <f> C256/  VLOOKUP(A256,QBs!A:E,4,FALSE)</f>
        <v>4.5</v>
      </c>
      <c r="E256" s="14" t="str">
        <f>VLOOKUP(A256,QBs!A:E,5,FALSE)</f>
        <v>5018768287989</v>
      </c>
      <c r="F256" s="15" t="str">
        <f>VLOOKUP(A256,QBs!A:G,7,FALSE)</f>
        <v>Yes</v>
      </c>
      <c r="G256" s="36"/>
      <c r="H256" s="17" t="str">
        <f t="shared" si="29"/>
        <v/>
      </c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ht="25.5" customHeight="1">
      <c r="A257" s="18" t="s">
        <v>262</v>
      </c>
      <c r="B257" s="12" t="str">
        <f>VLOOKUP(A257,QBs!A:E,2,FALSE)</f>
        <v>Tregroes Belgian Dark Choc Waffle 45g MP42</v>
      </c>
      <c r="C257" s="13">
        <f>VLOOKUP(A257,QBs!A:E,3,FALSE)</f>
        <v>39</v>
      </c>
      <c r="D257" s="13">
        <f> C257/  VLOOKUP(A257,QBs!A:E,4,FALSE)</f>
        <v>0.9285714286</v>
      </c>
      <c r="E257" s="14" t="str">
        <f>VLOOKUP(A257,QBs!A:E,5,FALSE)</f>
        <v>5018768270950</v>
      </c>
      <c r="F257" s="15" t="str">
        <f>VLOOKUP(A257,QBs!A:G,7,FALSE)</f>
        <v>OOS</v>
      </c>
      <c r="G257" s="36"/>
      <c r="H257" s="17" t="str">
        <f t="shared" si="29"/>
        <v/>
      </c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ht="25.5" customHeight="1">
      <c r="A258" s="18" t="s">
        <v>263</v>
      </c>
      <c r="B258" s="12" t="str">
        <f>VLOOKUP(A258,QBs!A:E,2,FALSE)</f>
        <v>Tregroes Belgian Dark Choc Waffle 6pk 270g MP6</v>
      </c>
      <c r="C258" s="13">
        <f>VLOOKUP(A258,QBs!A:E,3,FALSE)</f>
        <v>27</v>
      </c>
      <c r="D258" s="13">
        <f> C258/  VLOOKUP(A258,QBs!A:E,4,FALSE)</f>
        <v>4.5</v>
      </c>
      <c r="E258" s="14" t="str">
        <f>VLOOKUP(A258,QBs!A:E,5,FALSE)</f>
        <v>5018768271933</v>
      </c>
      <c r="F258" s="15" t="str">
        <f>VLOOKUP(A258,QBs!A:G,7,FALSE)</f>
        <v>Yes</v>
      </c>
      <c r="G258" s="36"/>
      <c r="H258" s="17" t="str">
        <f t="shared" si="29"/>
        <v/>
      </c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ht="25.5" customHeight="1">
      <c r="A259" s="18" t="s">
        <v>264</v>
      </c>
      <c r="B259" s="12" t="str">
        <f>VLOOKUP(A259,QBs!A:E,2,FALSE)</f>
        <v>Tregroes Butter Toffee Waffle Bags 8pk MP12</v>
      </c>
      <c r="C259" s="13">
        <f>VLOOKUP(A259,QBs!A:E,3,FALSE)</f>
        <v>36</v>
      </c>
      <c r="D259" s="13">
        <f> C259/  VLOOKUP(A259,QBs!A:E,4,FALSE)</f>
        <v>3</v>
      </c>
      <c r="E259" s="14" t="str">
        <f>VLOOKUP(A259,QBs!A:E,5,FALSE)</f>
        <v>5018768255896</v>
      </c>
      <c r="F259" s="15" t="str">
        <f>VLOOKUP(A259,QBs!A:G,7,FALSE)</f>
        <v>OOS</v>
      </c>
      <c r="G259" s="36"/>
      <c r="H259" s="17" t="str">
        <f t="shared" si="29"/>
        <v/>
      </c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ht="25.5" customHeight="1">
      <c r="A260" s="7" t="s">
        <v>265</v>
      </c>
      <c r="B260" s="8"/>
      <c r="C260" s="8"/>
      <c r="D260" s="8"/>
      <c r="E260" s="8"/>
      <c r="F260" s="8"/>
      <c r="G260" s="8"/>
      <c r="H260" s="9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ht="25.5" customHeight="1">
      <c r="A261" s="18" t="s">
        <v>266</v>
      </c>
      <c r="B261" s="12" t="str">
        <f>VLOOKUP(A261,QBs!A:E,2,FALSE)</f>
        <v>Uncle Joe's Mint Balls in Bag 90g MP12</v>
      </c>
      <c r="C261" s="13">
        <f>VLOOKUP(A261,QBs!A:E,3,FALSE)</f>
        <v>24</v>
      </c>
      <c r="D261" s="13">
        <f> C261/  VLOOKUP(A261,QBs!A:E,4,FALSE)</f>
        <v>2</v>
      </c>
      <c r="E261" s="14" t="str">
        <f>VLOOKUP(A261,QBs!A:E,5,FALSE)</f>
        <v>5014594001010</v>
      </c>
      <c r="F261" s="15" t="str">
        <f>VLOOKUP(A261,QBs!A:G,7,FALSE)</f>
        <v>Yes</v>
      </c>
      <c r="G261" s="36"/>
      <c r="H261" s="17" t="str">
        <f t="shared" ref="H261:H262" si="30">IF(ISBLANK(G261),"",G261*C261)</f>
        <v/>
      </c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ht="25.5" customHeight="1">
      <c r="A262" s="18" t="s">
        <v>267</v>
      </c>
      <c r="B262" s="12" t="str">
        <f>VLOOKUP(A262,QBs!A:E,2,FALSE)</f>
        <v>Uncle Joe's Mint Balls Tins 120g MP12</v>
      </c>
      <c r="C262" s="13">
        <f>VLOOKUP(A262,QBs!A:E,3,FALSE)</f>
        <v>68</v>
      </c>
      <c r="D262" s="13">
        <f> C262/  VLOOKUP(A262,QBs!A:E,4,FALSE)</f>
        <v>5.666666667</v>
      </c>
      <c r="E262" s="14" t="str">
        <f>VLOOKUP(A262,QBs!A:E,5,FALSE)</f>
        <v>5014594110002</v>
      </c>
      <c r="F262" s="15" t="str">
        <f>VLOOKUP(A262,QBs!A:G,7,FALSE)</f>
        <v>Yes</v>
      </c>
      <c r="G262" s="36"/>
      <c r="H262" s="17" t="str">
        <f t="shared" si="30"/>
        <v/>
      </c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ht="25.5" customHeight="1">
      <c r="A263" s="7" t="s">
        <v>268</v>
      </c>
      <c r="B263" s="8"/>
      <c r="C263" s="8"/>
      <c r="D263" s="8"/>
      <c r="E263" s="8"/>
      <c r="F263" s="8"/>
      <c r="G263" s="8"/>
      <c r="H263" s="9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ht="25.5" customHeight="1">
      <c r="A264" s="18" t="s">
        <v>269</v>
      </c>
      <c r="B264" s="12" t="str">
        <f>VLOOKUP(A264,QBs!A:E,2,FALSE)</f>
        <v>Van Strien All Butter Cheese Palmiers w/ Old Gouda Holland 80g MP5</v>
      </c>
      <c r="C264" s="13">
        <f>VLOOKUP(A264,QBs!A:E,3,FALSE)</f>
        <v>18</v>
      </c>
      <c r="D264" s="13">
        <f> C264/  VLOOKUP(A264,QBs!A:E,4,FALSE)</f>
        <v>3.6</v>
      </c>
      <c r="E264" s="14" t="str">
        <f>VLOOKUP(A264,QBs!A:E,5,FALSE)</f>
        <v>8716827129009</v>
      </c>
      <c r="F264" s="15" t="str">
        <f>VLOOKUP(A264,QBs!A:G,7,FALSE)</f>
        <v>OOS</v>
      </c>
      <c r="G264" s="36"/>
      <c r="H264" s="17" t="str">
        <f>IF(ISBLANK(G264),"",G264*C264)</f>
        <v/>
      </c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ht="25.5" customHeight="1">
      <c r="A265" s="18" t="s">
        <v>270</v>
      </c>
      <c r="B265" s="12" t="str">
        <f>VLOOKUP(A265,QBs!A:E,2,FALSE)</f>
        <v>Van Strien All Butter Cheese Straws w/ Emmentaler 90g MP5</v>
      </c>
      <c r="C265" s="13">
        <f>VLOOKUP(A265,QBs!A:E,3,FALSE)</f>
        <v>18</v>
      </c>
      <c r="D265" s="13">
        <f> C265/  VLOOKUP(A265,QBs!A:E,4,FALSE)</f>
        <v>3.6</v>
      </c>
      <c r="E265" s="14" t="str">
        <f>VLOOKUP(A265,QBs!A:E,5,FALSE)</f>
        <v>8716827129016</v>
      </c>
      <c r="F265" s="15" t="str">
        <f>VLOOKUP(A265,QBs!A:G,7,FALSE)</f>
        <v>OOS</v>
      </c>
      <c r="G265" s="36"/>
      <c r="H265" s="36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ht="25.5" customHeight="1">
      <c r="A266" s="18" t="s">
        <v>271</v>
      </c>
      <c r="B266" s="12" t="str">
        <f>VLOOKUP(A266,QBs!A:E,2,FALSE)</f>
        <v>Van Strien All Butter Cheese Onion Bites 90g MP5</v>
      </c>
      <c r="C266" s="13">
        <f>VLOOKUP(A266,QBs!A:E,3,FALSE)</f>
        <v>18</v>
      </c>
      <c r="D266" s="13">
        <f> C266/  VLOOKUP(A266,QBs!A:E,4,FALSE)</f>
        <v>3.6</v>
      </c>
      <c r="E266" s="14" t="str">
        <f>VLOOKUP(A266,QBs!A:E,5,FALSE)</f>
        <v>8716827129061</v>
      </c>
      <c r="F266" s="15" t="str">
        <f>VLOOKUP(A266,QBs!A:G,7,FALSE)</f>
        <v>OOS</v>
      </c>
      <c r="G266" s="36"/>
      <c r="H266" s="36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ht="25.5" customHeight="1">
      <c r="A267" s="18" t="s">
        <v>272</v>
      </c>
      <c r="B267" s="12" t="str">
        <f>VLOOKUP(A267,QBs!A:E,2,FALSE)</f>
        <v>Van Strien All Butter Lemon Cookies 120g MP5</v>
      </c>
      <c r="C267" s="13">
        <f>VLOOKUP(A267,QBs!A:E,3,FALSE)</f>
        <v>18</v>
      </c>
      <c r="D267" s="13">
        <f> C267/  VLOOKUP(A267,QBs!A:E,4,FALSE)</f>
        <v>3.6</v>
      </c>
      <c r="E267" s="14" t="str">
        <f>VLOOKUP(A267,QBs!A:E,5,FALSE)</f>
        <v>8716827129115</v>
      </c>
      <c r="F267" s="15" t="str">
        <f>VLOOKUP(A267,QBs!A:G,7,FALSE)</f>
        <v>OOS</v>
      </c>
      <c r="G267" s="36"/>
      <c r="H267" s="36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ht="25.5" customHeight="1">
      <c r="A268" s="18" t="s">
        <v>273</v>
      </c>
      <c r="B268" s="12" t="str">
        <f>VLOOKUP(A268,QBs!A:E,2,FALSE)</f>
        <v>Van Strien All Butter Palmier w/ Caramel 80g MP5</v>
      </c>
      <c r="C268" s="13">
        <f>VLOOKUP(A268,QBs!A:E,3,FALSE)</f>
        <v>18</v>
      </c>
      <c r="D268" s="13">
        <f> C268/  VLOOKUP(A268,QBs!A:E,4,FALSE)</f>
        <v>3.6</v>
      </c>
      <c r="E268" s="14" t="str">
        <f>VLOOKUP(A268,QBs!A:E,5,FALSE)</f>
        <v>8716827129139</v>
      </c>
      <c r="F268" s="15" t="str">
        <f>VLOOKUP(A268,QBs!A:G,7,FALSE)</f>
        <v>OOS</v>
      </c>
      <c r="G268" s="36"/>
      <c r="H268" s="36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ht="25.5" customHeight="1">
      <c r="A269" s="18" t="s">
        <v>274</v>
      </c>
      <c r="B269" s="12" t="str">
        <f>VLOOKUP(A269,QBs!A:E,2,FALSE)</f>
        <v>Van Strien Delicious Dark Cookies 4.9oz MP5</v>
      </c>
      <c r="C269" s="13">
        <f>VLOOKUP(A269,QBs!A:E,3,FALSE)</f>
        <v>18</v>
      </c>
      <c r="D269" s="13">
        <f> C269/  VLOOKUP(A269,QBs!A:E,4,FALSE)</f>
        <v>3.6</v>
      </c>
      <c r="E269" s="14" t="str">
        <f>VLOOKUP(A269,QBs!A:E,5,FALSE)</f>
        <v>8716827129313</v>
      </c>
      <c r="F269" s="15" t="str">
        <f>VLOOKUP(A269,QBs!A:G,7,FALSE)</f>
        <v>OOS</v>
      </c>
      <c r="G269" s="36"/>
      <c r="H269" s="36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ht="25.5" customHeight="1">
      <c r="A270" s="18" t="s">
        <v>275</v>
      </c>
      <c r="B270" s="12" t="str">
        <f>VLOOKUP(A270,QBs!A:E,2,FALSE)</f>
        <v>Van Strien All Butter Peanut Butter Choc Chip Cookies 140g MP6</v>
      </c>
      <c r="C270" s="13">
        <f>VLOOKUP(A270,QBs!A:E,3,FALSE)</f>
        <v>18</v>
      </c>
      <c r="D270" s="13">
        <f> C270/  VLOOKUP(A270,QBs!A:E,4,FALSE)</f>
        <v>3</v>
      </c>
      <c r="E270" s="14" t="str">
        <f>VLOOKUP(A270,QBs!A:E,5,FALSE)</f>
        <v>8716827129344</v>
      </c>
      <c r="F270" s="15" t="str">
        <f>VLOOKUP(A270,QBs!A:G,7,FALSE)</f>
        <v>OOS</v>
      </c>
      <c r="G270" s="36"/>
      <c r="H270" s="36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ht="25.5" customHeight="1">
      <c r="A271" s="43"/>
      <c r="B271" s="44"/>
      <c r="C271" s="44"/>
      <c r="D271" s="44"/>
      <c r="E271" s="44"/>
      <c r="F271" s="44"/>
      <c r="G271" s="44"/>
      <c r="H271" s="45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ht="28.5" customHeight="1">
      <c r="A272" s="46"/>
      <c r="B272" s="47" t="s">
        <v>276</v>
      </c>
      <c r="C272" s="47"/>
      <c r="D272" s="47"/>
      <c r="E272" s="47"/>
      <c r="F272" s="48"/>
      <c r="G272" s="49">
        <f>SUM(G3:G270)</f>
        <v>0</v>
      </c>
      <c r="H272" s="5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ht="28.5" customHeight="1">
      <c r="A273" s="51"/>
      <c r="B273" s="52" t="s">
        <v>277</v>
      </c>
      <c r="C273" s="52"/>
      <c r="D273" s="52"/>
      <c r="E273" s="52"/>
      <c r="F273" s="53"/>
      <c r="G273" s="54">
        <f>SUM(H3:H270)</f>
        <v>0</v>
      </c>
      <c r="H273" s="55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ht="15.75" customHeight="1">
      <c r="A277" s="10"/>
      <c r="B277" s="10"/>
      <c r="C277" s="56"/>
      <c r="D277" s="56"/>
      <c r="E277" s="56"/>
      <c r="F277" s="57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ht="15.75" customHeight="1">
      <c r="A278" s="10"/>
      <c r="B278" s="10"/>
      <c r="C278" s="56"/>
      <c r="D278" s="56"/>
      <c r="E278" s="56"/>
      <c r="F278" s="57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ht="15.75" customHeight="1">
      <c r="A279" s="10"/>
      <c r="B279" s="10"/>
      <c r="C279" s="56"/>
      <c r="D279" s="56"/>
      <c r="E279" s="56"/>
      <c r="F279" s="57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ht="15.75" customHeight="1">
      <c r="A280" s="10"/>
      <c r="B280" s="10"/>
      <c r="C280" s="56"/>
      <c r="D280" s="56"/>
      <c r="E280" s="56"/>
      <c r="F280" s="57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ht="15.75" customHeight="1">
      <c r="A281" s="10"/>
      <c r="B281" s="10"/>
      <c r="C281" s="56"/>
      <c r="D281" s="56"/>
      <c r="E281" s="56"/>
      <c r="F281" s="57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ht="15.75" customHeight="1">
      <c r="A282" s="10"/>
      <c r="B282" s="10"/>
      <c r="C282" s="56"/>
      <c r="D282" s="56"/>
      <c r="E282" s="56"/>
      <c r="F282" s="57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ht="15.75" customHeight="1">
      <c r="A283" s="10"/>
      <c r="B283" s="10"/>
      <c r="C283" s="56"/>
      <c r="D283" s="56"/>
      <c r="E283" s="56"/>
      <c r="F283" s="57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ht="15.75" customHeight="1">
      <c r="A284" s="10"/>
      <c r="B284" s="10"/>
      <c r="C284" s="56"/>
      <c r="D284" s="56"/>
      <c r="E284" s="56"/>
      <c r="F284" s="57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ht="15.75" customHeight="1">
      <c r="A285" s="10"/>
      <c r="B285" s="10"/>
      <c r="C285" s="56"/>
      <c r="D285" s="56"/>
      <c r="E285" s="56"/>
      <c r="F285" s="57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ht="15.75" customHeight="1">
      <c r="A286" s="10"/>
      <c r="B286" s="10"/>
      <c r="C286" s="56"/>
      <c r="D286" s="56"/>
      <c r="E286" s="56"/>
      <c r="F286" s="57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ht="15.75" customHeight="1">
      <c r="A287" s="10"/>
      <c r="B287" s="10"/>
      <c r="C287" s="56"/>
      <c r="D287" s="56"/>
      <c r="E287" s="56"/>
      <c r="F287" s="57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ht="15.75" customHeight="1">
      <c r="A288" s="10"/>
      <c r="B288" s="10"/>
      <c r="C288" s="56"/>
      <c r="D288" s="56"/>
      <c r="E288" s="56"/>
      <c r="F288" s="57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ht="15.75" customHeight="1">
      <c r="A289" s="10"/>
      <c r="B289" s="10"/>
      <c r="C289" s="56"/>
      <c r="D289" s="56"/>
      <c r="E289" s="56"/>
      <c r="F289" s="57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ht="15.75" customHeight="1">
      <c r="A290" s="10"/>
      <c r="B290" s="10"/>
      <c r="C290" s="56"/>
      <c r="D290" s="56"/>
      <c r="E290" s="56"/>
      <c r="F290" s="57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ht="15.75" customHeight="1">
      <c r="A291" s="10"/>
      <c r="B291" s="10"/>
      <c r="C291" s="56"/>
      <c r="D291" s="56"/>
      <c r="E291" s="56"/>
      <c r="F291" s="57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ht="15.75" customHeight="1">
      <c r="A292" s="10"/>
      <c r="B292" s="10"/>
      <c r="C292" s="56"/>
      <c r="D292" s="56"/>
      <c r="E292" s="56"/>
      <c r="F292" s="57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ht="15.75" customHeight="1">
      <c r="A293" s="10"/>
      <c r="B293" s="10"/>
      <c r="C293" s="56"/>
      <c r="D293" s="56"/>
      <c r="E293" s="56"/>
      <c r="F293" s="57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ht="15.75" customHeight="1">
      <c r="A294" s="10"/>
      <c r="B294" s="10"/>
      <c r="C294" s="56"/>
      <c r="D294" s="56"/>
      <c r="E294" s="56"/>
      <c r="F294" s="57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ht="15.75" customHeight="1">
      <c r="A295" s="10"/>
      <c r="B295" s="10"/>
      <c r="C295" s="56"/>
      <c r="D295" s="56"/>
      <c r="E295" s="56"/>
      <c r="F295" s="57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ht="15.75" customHeight="1">
      <c r="A296" s="10"/>
      <c r="B296" s="10"/>
      <c r="C296" s="56"/>
      <c r="D296" s="56"/>
      <c r="E296" s="56"/>
      <c r="F296" s="57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ht="15.75" customHeight="1">
      <c r="A297" s="10"/>
      <c r="B297" s="10"/>
      <c r="C297" s="56"/>
      <c r="D297" s="56"/>
      <c r="E297" s="56"/>
      <c r="F297" s="57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ht="15.75" customHeight="1">
      <c r="A298" s="10"/>
      <c r="B298" s="10"/>
      <c r="C298" s="56"/>
      <c r="D298" s="56"/>
      <c r="E298" s="56"/>
      <c r="F298" s="57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ht="15.75" customHeight="1">
      <c r="A299" s="10"/>
      <c r="B299" s="10"/>
      <c r="C299" s="56"/>
      <c r="D299" s="56"/>
      <c r="E299" s="56"/>
      <c r="F299" s="57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ht="15.75" customHeight="1">
      <c r="A300" s="10"/>
      <c r="B300" s="10"/>
      <c r="C300" s="56"/>
      <c r="D300" s="56"/>
      <c r="E300" s="56"/>
      <c r="F300" s="57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ht="15.75" customHeight="1">
      <c r="A301" s="10"/>
      <c r="B301" s="10"/>
      <c r="C301" s="56"/>
      <c r="D301" s="56"/>
      <c r="E301" s="56"/>
      <c r="F301" s="57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ht="15.75" customHeight="1">
      <c r="A302" s="10"/>
      <c r="B302" s="10"/>
      <c r="C302" s="56"/>
      <c r="D302" s="56"/>
      <c r="E302" s="56"/>
      <c r="F302" s="57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ht="15.75" customHeight="1">
      <c r="A303" s="10"/>
      <c r="B303" s="10"/>
      <c r="C303" s="56"/>
      <c r="D303" s="56"/>
      <c r="E303" s="56"/>
      <c r="F303" s="57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ht="15.75" customHeight="1">
      <c r="A304" s="10"/>
      <c r="B304" s="10"/>
      <c r="C304" s="56"/>
      <c r="D304" s="56"/>
      <c r="E304" s="56"/>
      <c r="F304" s="57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ht="15.75" customHeight="1">
      <c r="A305" s="10"/>
      <c r="B305" s="10"/>
      <c r="C305" s="56"/>
      <c r="D305" s="56"/>
      <c r="E305" s="56"/>
      <c r="F305" s="57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ht="15.75" customHeight="1">
      <c r="A306" s="10"/>
      <c r="B306" s="10"/>
      <c r="C306" s="56"/>
      <c r="D306" s="56"/>
      <c r="E306" s="56"/>
      <c r="F306" s="57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ht="15.75" customHeight="1">
      <c r="A307" s="10"/>
      <c r="B307" s="10"/>
      <c r="C307" s="56"/>
      <c r="D307" s="56"/>
      <c r="E307" s="56"/>
      <c r="F307" s="57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ht="15.75" customHeight="1">
      <c r="A308" s="10"/>
      <c r="B308" s="10"/>
      <c r="C308" s="56"/>
      <c r="D308" s="56"/>
      <c r="E308" s="56"/>
      <c r="F308" s="57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ht="15.75" customHeight="1">
      <c r="A309" s="10"/>
      <c r="B309" s="10"/>
      <c r="C309" s="56"/>
      <c r="D309" s="56"/>
      <c r="E309" s="56"/>
      <c r="F309" s="57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ht="15.75" customHeight="1">
      <c r="A310" s="10"/>
      <c r="B310" s="10"/>
      <c r="C310" s="56"/>
      <c r="D310" s="56"/>
      <c r="E310" s="56"/>
      <c r="F310" s="57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ht="15.75" customHeight="1">
      <c r="A311" s="10"/>
      <c r="B311" s="10"/>
      <c r="C311" s="56"/>
      <c r="D311" s="56"/>
      <c r="E311" s="56"/>
      <c r="F311" s="57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ht="15.75" customHeight="1">
      <c r="A312" s="10"/>
      <c r="B312" s="10"/>
      <c r="C312" s="56"/>
      <c r="D312" s="56"/>
      <c r="E312" s="56"/>
      <c r="F312" s="57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ht="15.75" customHeight="1">
      <c r="A313" s="10"/>
      <c r="B313" s="10"/>
      <c r="C313" s="56"/>
      <c r="D313" s="56"/>
      <c r="E313" s="56"/>
      <c r="F313" s="57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ht="15.75" customHeight="1">
      <c r="A314" s="10"/>
      <c r="B314" s="10"/>
      <c r="C314" s="56"/>
      <c r="D314" s="56"/>
      <c r="E314" s="56"/>
      <c r="F314" s="57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ht="15.75" customHeight="1">
      <c r="A315" s="10"/>
      <c r="B315" s="10"/>
      <c r="C315" s="56"/>
      <c r="D315" s="56"/>
      <c r="E315" s="56"/>
      <c r="F315" s="57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ht="15.75" customHeight="1">
      <c r="A316" s="10"/>
      <c r="B316" s="10"/>
      <c r="C316" s="56"/>
      <c r="D316" s="56"/>
      <c r="E316" s="56"/>
      <c r="F316" s="57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ht="15.75" customHeight="1">
      <c r="A317" s="10"/>
      <c r="B317" s="10"/>
      <c r="C317" s="56"/>
      <c r="D317" s="56"/>
      <c r="E317" s="56"/>
      <c r="F317" s="57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ht="15.75" customHeight="1">
      <c r="A318" s="10"/>
      <c r="B318" s="10"/>
      <c r="C318" s="56"/>
      <c r="D318" s="56"/>
      <c r="E318" s="56"/>
      <c r="F318" s="57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ht="15.75" customHeight="1">
      <c r="A319" s="10"/>
      <c r="B319" s="10"/>
      <c r="C319" s="56"/>
      <c r="D319" s="56"/>
      <c r="E319" s="56"/>
      <c r="F319" s="57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ht="15.75" customHeight="1">
      <c r="A320" s="10"/>
      <c r="B320" s="10"/>
      <c r="C320" s="56"/>
      <c r="D320" s="56"/>
      <c r="E320" s="56"/>
      <c r="F320" s="57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ht="15.75" customHeight="1">
      <c r="A321" s="10"/>
      <c r="B321" s="10"/>
      <c r="C321" s="56"/>
      <c r="D321" s="56"/>
      <c r="E321" s="56"/>
      <c r="F321" s="57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ht="15.75" customHeight="1">
      <c r="A322" s="10"/>
      <c r="B322" s="10"/>
      <c r="C322" s="56"/>
      <c r="D322" s="56"/>
      <c r="E322" s="56"/>
      <c r="F322" s="57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ht="15.75" customHeight="1">
      <c r="A323" s="10"/>
      <c r="B323" s="10"/>
      <c r="C323" s="56"/>
      <c r="D323" s="56"/>
      <c r="E323" s="56"/>
      <c r="F323" s="57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ht="15.75" customHeight="1">
      <c r="A324" s="10"/>
      <c r="B324" s="10"/>
      <c r="C324" s="56"/>
      <c r="D324" s="56"/>
      <c r="E324" s="56"/>
      <c r="F324" s="57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ht="15.75" customHeight="1">
      <c r="A325" s="10"/>
      <c r="B325" s="10"/>
      <c r="C325" s="56"/>
      <c r="D325" s="56"/>
      <c r="E325" s="56"/>
      <c r="F325" s="57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ht="15.75" customHeight="1">
      <c r="A326" s="10"/>
      <c r="B326" s="10"/>
      <c r="C326" s="56"/>
      <c r="D326" s="56"/>
      <c r="E326" s="56"/>
      <c r="F326" s="57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ht="15.75" customHeight="1">
      <c r="A327" s="10"/>
      <c r="B327" s="10"/>
      <c r="C327" s="56"/>
      <c r="D327" s="56"/>
      <c r="E327" s="56"/>
      <c r="F327" s="57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ht="15.75" customHeight="1">
      <c r="A328" s="10"/>
      <c r="B328" s="10"/>
      <c r="C328" s="56"/>
      <c r="D328" s="56"/>
      <c r="E328" s="56"/>
      <c r="F328" s="57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ht="15.75" customHeight="1">
      <c r="A329" s="10"/>
      <c r="B329" s="10"/>
      <c r="C329" s="56"/>
      <c r="D329" s="56"/>
      <c r="E329" s="56"/>
      <c r="F329" s="57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ht="15.75" customHeight="1">
      <c r="A330" s="10"/>
      <c r="B330" s="10"/>
      <c r="C330" s="56"/>
      <c r="D330" s="56"/>
      <c r="E330" s="56"/>
      <c r="F330" s="57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ht="15.75" customHeight="1">
      <c r="A331" s="10"/>
      <c r="B331" s="10"/>
      <c r="C331" s="56"/>
      <c r="D331" s="56"/>
      <c r="E331" s="56"/>
      <c r="F331" s="57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ht="15.75" customHeight="1">
      <c r="A332" s="10"/>
      <c r="B332" s="10"/>
      <c r="C332" s="56"/>
      <c r="D332" s="56"/>
      <c r="E332" s="56"/>
      <c r="F332" s="57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ht="15.75" customHeight="1">
      <c r="A333" s="10"/>
      <c r="B333" s="10"/>
      <c r="C333" s="56"/>
      <c r="D333" s="56"/>
      <c r="E333" s="56"/>
      <c r="F333" s="57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ht="15.75" customHeight="1">
      <c r="A334" s="10"/>
      <c r="B334" s="10"/>
      <c r="C334" s="56"/>
      <c r="D334" s="56"/>
      <c r="E334" s="56"/>
      <c r="F334" s="57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ht="15.75" customHeight="1">
      <c r="A335" s="10"/>
      <c r="B335" s="10"/>
      <c r="C335" s="56"/>
      <c r="D335" s="56"/>
      <c r="E335" s="56"/>
      <c r="F335" s="57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ht="15.75" customHeight="1">
      <c r="A336" s="10"/>
      <c r="B336" s="10"/>
      <c r="C336" s="56"/>
      <c r="D336" s="56"/>
      <c r="E336" s="56"/>
      <c r="F336" s="57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ht="15.75" customHeight="1">
      <c r="A337" s="10"/>
      <c r="B337" s="10"/>
      <c r="C337" s="56"/>
      <c r="D337" s="56"/>
      <c r="E337" s="56"/>
      <c r="F337" s="57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ht="15.75" customHeight="1">
      <c r="A338" s="10"/>
      <c r="B338" s="10"/>
      <c r="C338" s="56"/>
      <c r="D338" s="56"/>
      <c r="E338" s="56"/>
      <c r="F338" s="57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ht="15.75" customHeight="1">
      <c r="A339" s="10"/>
      <c r="B339" s="10"/>
      <c r="C339" s="56"/>
      <c r="D339" s="56"/>
      <c r="E339" s="56"/>
      <c r="F339" s="57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ht="15.75" customHeight="1">
      <c r="A340" s="10"/>
      <c r="B340" s="10"/>
      <c r="C340" s="56"/>
      <c r="D340" s="56"/>
      <c r="E340" s="56"/>
      <c r="F340" s="57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ht="15.75" customHeight="1">
      <c r="A341" s="10"/>
      <c r="B341" s="10"/>
      <c r="C341" s="56"/>
      <c r="D341" s="56"/>
      <c r="E341" s="56"/>
      <c r="F341" s="57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ht="15.75" customHeight="1">
      <c r="A342" s="10"/>
      <c r="B342" s="10"/>
      <c r="C342" s="56"/>
      <c r="D342" s="56"/>
      <c r="E342" s="56"/>
      <c r="F342" s="57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ht="15.75" customHeight="1">
      <c r="A343" s="10"/>
      <c r="B343" s="10"/>
      <c r="C343" s="56"/>
      <c r="D343" s="56"/>
      <c r="E343" s="56"/>
      <c r="F343" s="57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ht="15.75" customHeight="1">
      <c r="A344" s="10"/>
      <c r="B344" s="10"/>
      <c r="C344" s="56"/>
      <c r="D344" s="56"/>
      <c r="E344" s="56"/>
      <c r="F344" s="57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ht="15.75" customHeight="1">
      <c r="A345" s="10"/>
      <c r="B345" s="10"/>
      <c r="C345" s="56"/>
      <c r="D345" s="56"/>
      <c r="E345" s="56"/>
      <c r="F345" s="57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ht="15.75" customHeight="1">
      <c r="A346" s="10"/>
      <c r="B346" s="10"/>
      <c r="C346" s="56"/>
      <c r="D346" s="56"/>
      <c r="E346" s="56"/>
      <c r="F346" s="57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ht="15.75" customHeight="1">
      <c r="A347" s="10"/>
      <c r="B347" s="10"/>
      <c r="C347" s="56"/>
      <c r="D347" s="56"/>
      <c r="E347" s="56"/>
      <c r="F347" s="57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ht="15.75" customHeight="1">
      <c r="A348" s="10"/>
      <c r="B348" s="10"/>
      <c r="C348" s="56"/>
      <c r="D348" s="56"/>
      <c r="E348" s="56"/>
      <c r="F348" s="57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ht="15.75" customHeight="1">
      <c r="A349" s="10"/>
      <c r="B349" s="10"/>
      <c r="C349" s="56"/>
      <c r="D349" s="56"/>
      <c r="E349" s="56"/>
      <c r="F349" s="57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ht="15.75" customHeight="1">
      <c r="A350" s="10"/>
      <c r="B350" s="10"/>
      <c r="C350" s="56"/>
      <c r="D350" s="56"/>
      <c r="E350" s="56"/>
      <c r="F350" s="57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ht="15.75" customHeight="1">
      <c r="A351" s="10"/>
      <c r="B351" s="10"/>
      <c r="C351" s="56"/>
      <c r="D351" s="56"/>
      <c r="E351" s="56"/>
      <c r="F351" s="57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ht="15.75" customHeight="1">
      <c r="A352" s="10"/>
      <c r="B352" s="10"/>
      <c r="C352" s="56"/>
      <c r="D352" s="56"/>
      <c r="E352" s="56"/>
      <c r="F352" s="57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ht="15.75" customHeight="1">
      <c r="A353" s="10"/>
      <c r="B353" s="10"/>
      <c r="C353" s="56"/>
      <c r="D353" s="56"/>
      <c r="E353" s="56"/>
      <c r="F353" s="57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ht="15.75" customHeight="1">
      <c r="A354" s="10"/>
      <c r="B354" s="10"/>
      <c r="C354" s="56"/>
      <c r="D354" s="56"/>
      <c r="E354" s="56"/>
      <c r="F354" s="57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ht="15.75" customHeight="1">
      <c r="A355" s="10"/>
      <c r="B355" s="10"/>
      <c r="C355" s="56"/>
      <c r="D355" s="56"/>
      <c r="E355" s="56"/>
      <c r="F355" s="57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ht="15.75" customHeight="1">
      <c r="A356" s="10"/>
      <c r="B356" s="10"/>
      <c r="C356" s="56"/>
      <c r="D356" s="56"/>
      <c r="E356" s="56"/>
      <c r="F356" s="57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ht="15.75" customHeight="1">
      <c r="A357" s="10"/>
      <c r="B357" s="10"/>
      <c r="C357" s="56"/>
      <c r="D357" s="56"/>
      <c r="E357" s="56"/>
      <c r="F357" s="57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ht="15.75" customHeight="1">
      <c r="A358" s="10"/>
      <c r="B358" s="10"/>
      <c r="C358" s="56"/>
      <c r="D358" s="56"/>
      <c r="E358" s="56"/>
      <c r="F358" s="57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ht="15.75" customHeight="1">
      <c r="A359" s="10"/>
      <c r="B359" s="10"/>
      <c r="C359" s="56"/>
      <c r="D359" s="56"/>
      <c r="E359" s="56"/>
      <c r="F359" s="57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ht="15.75" customHeight="1">
      <c r="A360" s="10"/>
      <c r="B360" s="10"/>
      <c r="C360" s="56"/>
      <c r="D360" s="56"/>
      <c r="E360" s="56"/>
      <c r="F360" s="57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ht="15.75" customHeight="1">
      <c r="A361" s="10"/>
      <c r="B361" s="10"/>
      <c r="C361" s="56"/>
      <c r="D361" s="56"/>
      <c r="E361" s="56"/>
      <c r="F361" s="57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ht="15.75" customHeight="1">
      <c r="A362" s="10"/>
      <c r="B362" s="10"/>
      <c r="C362" s="56"/>
      <c r="D362" s="56"/>
      <c r="E362" s="56"/>
      <c r="F362" s="57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ht="15.75" customHeight="1">
      <c r="A363" s="10"/>
      <c r="B363" s="10"/>
      <c r="C363" s="56"/>
      <c r="D363" s="56"/>
      <c r="E363" s="56"/>
      <c r="F363" s="57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ht="15.75" customHeight="1">
      <c r="A364" s="10"/>
      <c r="B364" s="10"/>
      <c r="C364" s="56"/>
      <c r="D364" s="56"/>
      <c r="E364" s="56"/>
      <c r="F364" s="57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ht="15.75" customHeight="1">
      <c r="A365" s="10"/>
      <c r="B365" s="10"/>
      <c r="C365" s="56"/>
      <c r="D365" s="56"/>
      <c r="E365" s="56"/>
      <c r="F365" s="57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ht="15.75" customHeight="1">
      <c r="A366" s="10"/>
      <c r="B366" s="10"/>
      <c r="C366" s="56"/>
      <c r="D366" s="56"/>
      <c r="E366" s="56"/>
      <c r="F366" s="57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ht="15.75" customHeight="1">
      <c r="A367" s="10"/>
      <c r="B367" s="10"/>
      <c r="C367" s="56"/>
      <c r="D367" s="56"/>
      <c r="E367" s="56"/>
      <c r="F367" s="57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ht="15.75" customHeight="1">
      <c r="A368" s="10"/>
      <c r="B368" s="10"/>
      <c r="C368" s="56"/>
      <c r="D368" s="56"/>
      <c r="E368" s="56"/>
      <c r="F368" s="57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ht="15.75" customHeight="1">
      <c r="A369" s="10"/>
      <c r="B369" s="10"/>
      <c r="C369" s="56"/>
      <c r="D369" s="56"/>
      <c r="E369" s="56"/>
      <c r="F369" s="57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ht="15.75" customHeight="1">
      <c r="A370" s="10"/>
      <c r="B370" s="10"/>
      <c r="C370" s="56"/>
      <c r="D370" s="56"/>
      <c r="E370" s="56"/>
      <c r="F370" s="57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ht="15.75" customHeight="1">
      <c r="A371" s="10"/>
      <c r="B371" s="10"/>
      <c r="C371" s="56"/>
      <c r="D371" s="56"/>
      <c r="E371" s="56"/>
      <c r="F371" s="57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ht="15.75" customHeight="1">
      <c r="A372" s="10"/>
      <c r="B372" s="10"/>
      <c r="C372" s="56"/>
      <c r="D372" s="56"/>
      <c r="E372" s="56"/>
      <c r="F372" s="57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ht="15.75" customHeight="1">
      <c r="A373" s="10"/>
      <c r="B373" s="10"/>
      <c r="C373" s="56"/>
      <c r="D373" s="56"/>
      <c r="E373" s="56"/>
      <c r="F373" s="57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ht="15.75" customHeight="1">
      <c r="A374" s="10"/>
      <c r="B374" s="10"/>
      <c r="C374" s="56"/>
      <c r="D374" s="56"/>
      <c r="E374" s="56"/>
      <c r="F374" s="57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ht="15.75" customHeight="1">
      <c r="A375" s="10"/>
      <c r="B375" s="10"/>
      <c r="C375" s="56"/>
      <c r="D375" s="56"/>
      <c r="E375" s="56"/>
      <c r="F375" s="57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ht="15.75" customHeight="1">
      <c r="A376" s="10"/>
      <c r="B376" s="10"/>
      <c r="C376" s="56"/>
      <c r="D376" s="56"/>
      <c r="E376" s="56"/>
      <c r="F376" s="57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ht="15.75" customHeight="1">
      <c r="A377" s="10"/>
      <c r="B377" s="10"/>
      <c r="C377" s="56"/>
      <c r="D377" s="56"/>
      <c r="E377" s="56"/>
      <c r="F377" s="57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ht="15.75" customHeight="1">
      <c r="A378" s="10"/>
      <c r="B378" s="10"/>
      <c r="C378" s="56"/>
      <c r="D378" s="56"/>
      <c r="E378" s="56"/>
      <c r="F378" s="57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ht="15.75" customHeight="1">
      <c r="A379" s="10"/>
      <c r="B379" s="10"/>
      <c r="C379" s="56"/>
      <c r="D379" s="56"/>
      <c r="E379" s="56"/>
      <c r="F379" s="57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ht="15.75" customHeight="1">
      <c r="A380" s="10"/>
      <c r="B380" s="10"/>
      <c r="C380" s="56"/>
      <c r="D380" s="56"/>
      <c r="E380" s="56"/>
      <c r="F380" s="57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ht="15.75" customHeight="1">
      <c r="A381" s="10"/>
      <c r="B381" s="10"/>
      <c r="C381" s="56"/>
      <c r="D381" s="56"/>
      <c r="E381" s="56"/>
      <c r="F381" s="57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ht="15.75" customHeight="1">
      <c r="A382" s="10"/>
      <c r="B382" s="10"/>
      <c r="C382" s="56"/>
      <c r="D382" s="56"/>
      <c r="E382" s="56"/>
      <c r="F382" s="57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ht="15.75" customHeight="1">
      <c r="A383" s="10"/>
      <c r="B383" s="10"/>
      <c r="C383" s="56"/>
      <c r="D383" s="56"/>
      <c r="E383" s="56"/>
      <c r="F383" s="57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ht="15.75" customHeight="1">
      <c r="A384" s="10"/>
      <c r="B384" s="10"/>
      <c r="C384" s="56"/>
      <c r="D384" s="56"/>
      <c r="E384" s="56"/>
      <c r="F384" s="57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ht="15.75" customHeight="1">
      <c r="A385" s="10"/>
      <c r="B385" s="10"/>
      <c r="C385" s="56"/>
      <c r="D385" s="56"/>
      <c r="E385" s="56"/>
      <c r="F385" s="57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ht="15.75" customHeight="1">
      <c r="A386" s="10"/>
      <c r="B386" s="10"/>
      <c r="C386" s="56"/>
      <c r="D386" s="56"/>
      <c r="E386" s="56"/>
      <c r="F386" s="57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ht="15.75" customHeight="1">
      <c r="A387" s="10"/>
      <c r="B387" s="10"/>
      <c r="C387" s="56"/>
      <c r="D387" s="56"/>
      <c r="E387" s="56"/>
      <c r="F387" s="57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ht="15.75" customHeight="1">
      <c r="A388" s="10"/>
      <c r="B388" s="10"/>
      <c r="C388" s="56"/>
      <c r="D388" s="56"/>
      <c r="E388" s="56"/>
      <c r="F388" s="57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ht="15.75" customHeight="1">
      <c r="A389" s="10"/>
      <c r="B389" s="10"/>
      <c r="C389" s="56"/>
      <c r="D389" s="56"/>
      <c r="E389" s="56"/>
      <c r="F389" s="57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ht="15.75" customHeight="1">
      <c r="A390" s="10"/>
      <c r="B390" s="10"/>
      <c r="C390" s="56"/>
      <c r="D390" s="56"/>
      <c r="E390" s="56"/>
      <c r="F390" s="57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ht="15.75" customHeight="1">
      <c r="A391" s="10"/>
      <c r="B391" s="10"/>
      <c r="C391" s="56"/>
      <c r="D391" s="56"/>
      <c r="E391" s="56"/>
      <c r="F391" s="57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ht="15.75" customHeight="1">
      <c r="A392" s="10"/>
      <c r="B392" s="10"/>
      <c r="C392" s="56"/>
      <c r="D392" s="56"/>
      <c r="E392" s="56"/>
      <c r="F392" s="57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ht="15.75" customHeight="1">
      <c r="A393" s="10"/>
      <c r="B393" s="10"/>
      <c r="C393" s="56"/>
      <c r="D393" s="56"/>
      <c r="E393" s="56"/>
      <c r="F393" s="57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ht="15.75" customHeight="1">
      <c r="A394" s="10"/>
      <c r="B394" s="10"/>
      <c r="C394" s="56"/>
      <c r="D394" s="56"/>
      <c r="E394" s="56"/>
      <c r="F394" s="57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ht="15.75" customHeight="1">
      <c r="A395" s="10"/>
      <c r="B395" s="10"/>
      <c r="C395" s="56"/>
      <c r="D395" s="56"/>
      <c r="E395" s="56"/>
      <c r="F395" s="57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ht="15.75" customHeight="1">
      <c r="A396" s="10"/>
      <c r="B396" s="10"/>
      <c r="C396" s="56"/>
      <c r="D396" s="56"/>
      <c r="E396" s="56"/>
      <c r="F396" s="57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ht="15.75" customHeight="1">
      <c r="A397" s="10"/>
      <c r="B397" s="10"/>
      <c r="C397" s="56"/>
      <c r="D397" s="56"/>
      <c r="E397" s="56"/>
      <c r="F397" s="57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ht="15.75" customHeight="1">
      <c r="A398" s="10"/>
      <c r="B398" s="10"/>
      <c r="C398" s="56"/>
      <c r="D398" s="56"/>
      <c r="E398" s="56"/>
      <c r="F398" s="57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ht="15.75" customHeight="1">
      <c r="A399" s="10"/>
      <c r="B399" s="10"/>
      <c r="C399" s="56"/>
      <c r="D399" s="56"/>
      <c r="E399" s="56"/>
      <c r="F399" s="57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ht="15.75" customHeight="1">
      <c r="A400" s="10"/>
      <c r="B400" s="10"/>
      <c r="C400" s="56"/>
      <c r="D400" s="56"/>
      <c r="E400" s="56"/>
      <c r="F400" s="57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ht="15.75" customHeight="1">
      <c r="A401" s="10"/>
      <c r="B401" s="10"/>
      <c r="C401" s="56"/>
      <c r="D401" s="56"/>
      <c r="E401" s="56"/>
      <c r="F401" s="57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ht="15.75" customHeight="1">
      <c r="A402" s="10"/>
      <c r="B402" s="10"/>
      <c r="C402" s="56"/>
      <c r="D402" s="56"/>
      <c r="E402" s="56"/>
      <c r="F402" s="57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ht="15.75" customHeight="1">
      <c r="A403" s="10"/>
      <c r="B403" s="10"/>
      <c r="C403" s="56"/>
      <c r="D403" s="56"/>
      <c r="E403" s="56"/>
      <c r="F403" s="57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ht="15.75" customHeight="1">
      <c r="A404" s="10"/>
      <c r="B404" s="10"/>
      <c r="C404" s="56"/>
      <c r="D404" s="56"/>
      <c r="E404" s="56"/>
      <c r="F404" s="57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ht="15.75" customHeight="1">
      <c r="A405" s="10"/>
      <c r="B405" s="10"/>
      <c r="C405" s="56"/>
      <c r="D405" s="56"/>
      <c r="E405" s="56"/>
      <c r="F405" s="57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ht="15.75" customHeight="1">
      <c r="A406" s="10"/>
      <c r="B406" s="10"/>
      <c r="C406" s="56"/>
      <c r="D406" s="56"/>
      <c r="E406" s="56"/>
      <c r="F406" s="57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ht="15.75" customHeight="1">
      <c r="A407" s="10"/>
      <c r="B407" s="10"/>
      <c r="C407" s="56"/>
      <c r="D407" s="56"/>
      <c r="E407" s="56"/>
      <c r="F407" s="57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ht="15.75" customHeight="1">
      <c r="A408" s="10"/>
      <c r="B408" s="10"/>
      <c r="C408" s="56"/>
      <c r="D408" s="56"/>
      <c r="E408" s="56"/>
      <c r="F408" s="57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ht="15.75" customHeight="1">
      <c r="A409" s="10"/>
      <c r="B409" s="10"/>
      <c r="C409" s="56"/>
      <c r="D409" s="56"/>
      <c r="E409" s="56"/>
      <c r="F409" s="57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ht="15.75" customHeight="1">
      <c r="A410" s="10"/>
      <c r="B410" s="10"/>
      <c r="C410" s="56"/>
      <c r="D410" s="56"/>
      <c r="E410" s="56"/>
      <c r="F410" s="57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ht="15.75" customHeight="1">
      <c r="A411" s="10"/>
      <c r="B411" s="10"/>
      <c r="C411" s="56"/>
      <c r="D411" s="56"/>
      <c r="E411" s="56"/>
      <c r="F411" s="57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ht="15.75" customHeight="1">
      <c r="A412" s="10"/>
      <c r="B412" s="10"/>
      <c r="C412" s="56"/>
      <c r="D412" s="56"/>
      <c r="E412" s="56"/>
      <c r="F412" s="57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ht="15.75" customHeight="1">
      <c r="A413" s="10"/>
      <c r="B413" s="10"/>
      <c r="C413" s="56"/>
      <c r="D413" s="56"/>
      <c r="E413" s="56"/>
      <c r="F413" s="57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ht="15.75" customHeight="1">
      <c r="A414" s="10"/>
      <c r="B414" s="10"/>
      <c r="C414" s="56"/>
      <c r="D414" s="56"/>
      <c r="E414" s="56"/>
      <c r="F414" s="57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ht="15.75" customHeight="1">
      <c r="A415" s="10"/>
      <c r="B415" s="10"/>
      <c r="C415" s="56"/>
      <c r="D415" s="56"/>
      <c r="E415" s="56"/>
      <c r="F415" s="57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ht="15.75" customHeight="1">
      <c r="A416" s="10"/>
      <c r="B416" s="10"/>
      <c r="C416" s="56"/>
      <c r="D416" s="56"/>
      <c r="E416" s="56"/>
      <c r="F416" s="57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ht="15.75" customHeight="1">
      <c r="A417" s="10"/>
      <c r="B417" s="10"/>
      <c r="C417" s="56"/>
      <c r="D417" s="56"/>
      <c r="E417" s="56"/>
      <c r="F417" s="57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ht="15.75" customHeight="1">
      <c r="A418" s="10"/>
      <c r="B418" s="10"/>
      <c r="C418" s="56"/>
      <c r="D418" s="56"/>
      <c r="E418" s="56"/>
      <c r="F418" s="57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ht="15.75" customHeight="1">
      <c r="A419" s="10"/>
      <c r="B419" s="10"/>
      <c r="C419" s="56"/>
      <c r="D419" s="56"/>
      <c r="E419" s="56"/>
      <c r="F419" s="57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ht="15.75" customHeight="1">
      <c r="A420" s="10"/>
      <c r="B420" s="10"/>
      <c r="C420" s="56"/>
      <c r="D420" s="56"/>
      <c r="E420" s="56"/>
      <c r="F420" s="57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ht="15.75" customHeight="1">
      <c r="A421" s="10"/>
      <c r="B421" s="10"/>
      <c r="C421" s="56"/>
      <c r="D421" s="56"/>
      <c r="E421" s="56"/>
      <c r="F421" s="57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ht="15.75" customHeight="1">
      <c r="A422" s="10"/>
      <c r="B422" s="10"/>
      <c r="C422" s="56"/>
      <c r="D422" s="56"/>
      <c r="E422" s="56"/>
      <c r="F422" s="57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ht="15.75" customHeight="1">
      <c r="A423" s="10"/>
      <c r="B423" s="10"/>
      <c r="C423" s="56"/>
      <c r="D423" s="56"/>
      <c r="E423" s="56"/>
      <c r="F423" s="57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ht="15.75" customHeight="1">
      <c r="A424" s="10"/>
      <c r="B424" s="10"/>
      <c r="C424" s="56"/>
      <c r="D424" s="56"/>
      <c r="E424" s="56"/>
      <c r="F424" s="57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ht="15.75" customHeight="1">
      <c r="A425" s="10"/>
      <c r="B425" s="10"/>
      <c r="C425" s="56"/>
      <c r="D425" s="56"/>
      <c r="E425" s="56"/>
      <c r="F425" s="57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ht="15.75" customHeight="1">
      <c r="A426" s="10"/>
      <c r="B426" s="10"/>
      <c r="C426" s="56"/>
      <c r="D426" s="56"/>
      <c r="E426" s="56"/>
      <c r="F426" s="57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ht="15.75" customHeight="1">
      <c r="A427" s="10"/>
      <c r="B427" s="10"/>
      <c r="C427" s="56"/>
      <c r="D427" s="56"/>
      <c r="E427" s="56"/>
      <c r="F427" s="57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ht="15.75" customHeight="1">
      <c r="A428" s="10"/>
      <c r="B428" s="10"/>
      <c r="C428" s="56"/>
      <c r="D428" s="56"/>
      <c r="E428" s="56"/>
      <c r="F428" s="57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ht="15.75" customHeight="1">
      <c r="A429" s="10"/>
      <c r="B429" s="10"/>
      <c r="C429" s="56"/>
      <c r="D429" s="56"/>
      <c r="E429" s="56"/>
      <c r="F429" s="57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ht="15.75" customHeight="1">
      <c r="A430" s="10"/>
      <c r="B430" s="10"/>
      <c r="C430" s="56"/>
      <c r="D430" s="56"/>
      <c r="E430" s="56"/>
      <c r="F430" s="57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ht="15.75" customHeight="1">
      <c r="A431" s="10"/>
      <c r="B431" s="10"/>
      <c r="C431" s="56"/>
      <c r="D431" s="56"/>
      <c r="E431" s="56"/>
      <c r="F431" s="57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ht="15.75" customHeight="1">
      <c r="A432" s="10"/>
      <c r="B432" s="10"/>
      <c r="C432" s="56"/>
      <c r="D432" s="56"/>
      <c r="E432" s="56"/>
      <c r="F432" s="57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ht="15.75" customHeight="1">
      <c r="A433" s="10"/>
      <c r="B433" s="10"/>
      <c r="C433" s="56"/>
      <c r="D433" s="56"/>
      <c r="E433" s="56"/>
      <c r="F433" s="57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ht="15.75" customHeight="1">
      <c r="A434" s="10"/>
      <c r="B434" s="10"/>
      <c r="C434" s="56"/>
      <c r="D434" s="56"/>
      <c r="E434" s="56"/>
      <c r="F434" s="57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ht="15.75" customHeight="1">
      <c r="A435" s="10"/>
      <c r="B435" s="10"/>
      <c r="C435" s="56"/>
      <c r="D435" s="56"/>
      <c r="E435" s="56"/>
      <c r="F435" s="57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ht="15.75" customHeight="1">
      <c r="A436" s="10"/>
      <c r="B436" s="10"/>
      <c r="C436" s="56"/>
      <c r="D436" s="56"/>
      <c r="E436" s="56"/>
      <c r="F436" s="57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ht="15.75" customHeight="1">
      <c r="A437" s="10"/>
      <c r="B437" s="10"/>
      <c r="C437" s="56"/>
      <c r="D437" s="56"/>
      <c r="E437" s="56"/>
      <c r="F437" s="57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ht="15.75" customHeight="1">
      <c r="A438" s="10"/>
      <c r="B438" s="10"/>
      <c r="C438" s="56"/>
      <c r="D438" s="56"/>
      <c r="E438" s="56"/>
      <c r="F438" s="57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ht="15.75" customHeight="1">
      <c r="A439" s="10"/>
      <c r="B439" s="10"/>
      <c r="C439" s="56"/>
      <c r="D439" s="56"/>
      <c r="E439" s="56"/>
      <c r="F439" s="57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ht="15.75" customHeight="1">
      <c r="A440" s="10"/>
      <c r="B440" s="10"/>
      <c r="C440" s="56"/>
      <c r="D440" s="56"/>
      <c r="E440" s="56"/>
      <c r="F440" s="57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ht="15.75" customHeight="1">
      <c r="A441" s="10"/>
      <c r="B441" s="10"/>
      <c r="C441" s="56"/>
      <c r="D441" s="56"/>
      <c r="E441" s="56"/>
      <c r="F441" s="57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ht="15.75" customHeight="1">
      <c r="A442" s="10"/>
      <c r="B442" s="10"/>
      <c r="C442" s="56"/>
      <c r="D442" s="56"/>
      <c r="E442" s="56"/>
      <c r="F442" s="57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ht="15.75" customHeight="1">
      <c r="A443" s="10"/>
      <c r="B443" s="10"/>
      <c r="C443" s="56"/>
      <c r="D443" s="56"/>
      <c r="E443" s="56"/>
      <c r="F443" s="57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ht="15.75" customHeight="1">
      <c r="A444" s="10"/>
      <c r="B444" s="10"/>
      <c r="C444" s="56"/>
      <c r="D444" s="56"/>
      <c r="E444" s="56"/>
      <c r="F444" s="57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ht="15.75" customHeight="1">
      <c r="A445" s="10"/>
      <c r="B445" s="10"/>
      <c r="C445" s="56"/>
      <c r="D445" s="56"/>
      <c r="E445" s="56"/>
      <c r="F445" s="57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ht="15.75" customHeight="1">
      <c r="A446" s="10"/>
      <c r="B446" s="10"/>
      <c r="C446" s="56"/>
      <c r="D446" s="56"/>
      <c r="E446" s="56"/>
      <c r="F446" s="57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ht="15.75" customHeight="1">
      <c r="A447" s="10"/>
      <c r="B447" s="10"/>
      <c r="C447" s="56"/>
      <c r="D447" s="56"/>
      <c r="E447" s="56"/>
      <c r="F447" s="57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ht="15.75" customHeight="1">
      <c r="A448" s="10"/>
      <c r="B448" s="10"/>
      <c r="C448" s="56"/>
      <c r="D448" s="56"/>
      <c r="E448" s="56"/>
      <c r="F448" s="57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ht="15.75" customHeight="1">
      <c r="A449" s="10"/>
      <c r="B449" s="10"/>
      <c r="C449" s="56"/>
      <c r="D449" s="56"/>
      <c r="E449" s="56"/>
      <c r="F449" s="57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ht="15.75" customHeight="1">
      <c r="A450" s="10"/>
      <c r="B450" s="10"/>
      <c r="C450" s="56"/>
      <c r="D450" s="56"/>
      <c r="E450" s="56"/>
      <c r="F450" s="57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ht="15.75" customHeight="1">
      <c r="A451" s="10"/>
      <c r="B451" s="10"/>
      <c r="C451" s="56"/>
      <c r="D451" s="56"/>
      <c r="E451" s="56"/>
      <c r="F451" s="57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ht="15.75" customHeight="1">
      <c r="A452" s="10"/>
      <c r="B452" s="10"/>
      <c r="C452" s="56"/>
      <c r="D452" s="56"/>
      <c r="E452" s="56"/>
      <c r="F452" s="57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ht="15.75" customHeight="1">
      <c r="A453" s="10"/>
      <c r="B453" s="10"/>
      <c r="C453" s="56"/>
      <c r="D453" s="56"/>
      <c r="E453" s="56"/>
      <c r="F453" s="57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ht="15.75" customHeight="1">
      <c r="A454" s="10"/>
      <c r="B454" s="10"/>
      <c r="C454" s="56"/>
      <c r="D454" s="56"/>
      <c r="E454" s="56"/>
      <c r="F454" s="57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ht="15.75" customHeight="1">
      <c r="A455" s="10"/>
      <c r="B455" s="10"/>
      <c r="C455" s="56"/>
      <c r="D455" s="56"/>
      <c r="E455" s="56"/>
      <c r="F455" s="57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ht="15.75" customHeight="1">
      <c r="A456" s="10"/>
      <c r="B456" s="10"/>
      <c r="C456" s="56"/>
      <c r="D456" s="56"/>
      <c r="E456" s="56"/>
      <c r="F456" s="57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ht="15.75" customHeight="1">
      <c r="A457" s="10"/>
      <c r="B457" s="10"/>
      <c r="C457" s="56"/>
      <c r="D457" s="56"/>
      <c r="E457" s="56"/>
      <c r="F457" s="57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ht="15.75" customHeight="1">
      <c r="A458" s="10"/>
      <c r="B458" s="10"/>
      <c r="C458" s="56"/>
      <c r="D458" s="56"/>
      <c r="E458" s="56"/>
      <c r="F458" s="57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ht="15.75" customHeight="1">
      <c r="A459" s="10"/>
      <c r="B459" s="10"/>
      <c r="C459" s="56"/>
      <c r="D459" s="56"/>
      <c r="E459" s="56"/>
      <c r="F459" s="57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ht="15.75" customHeight="1">
      <c r="A460" s="10"/>
      <c r="B460" s="10"/>
      <c r="C460" s="56"/>
      <c r="D460" s="56"/>
      <c r="E460" s="56"/>
      <c r="F460" s="57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ht="15.75" customHeight="1">
      <c r="A461" s="10"/>
      <c r="B461" s="10"/>
      <c r="C461" s="56"/>
      <c r="D461" s="56"/>
      <c r="E461" s="56"/>
      <c r="F461" s="57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ht="15.75" customHeight="1">
      <c r="A462" s="10"/>
      <c r="B462" s="10"/>
      <c r="C462" s="56"/>
      <c r="D462" s="56"/>
      <c r="E462" s="56"/>
      <c r="F462" s="57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ht="15.75" customHeight="1">
      <c r="A463" s="10"/>
      <c r="B463" s="10"/>
      <c r="C463" s="56"/>
      <c r="D463" s="56"/>
      <c r="E463" s="56"/>
      <c r="F463" s="57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ht="15.75" customHeight="1">
      <c r="A464" s="10"/>
      <c r="B464" s="10"/>
      <c r="C464" s="56"/>
      <c r="D464" s="56"/>
      <c r="E464" s="56"/>
      <c r="F464" s="57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ht="15.75" customHeight="1">
      <c r="A465" s="10"/>
      <c r="B465" s="10"/>
      <c r="C465" s="56"/>
      <c r="D465" s="56"/>
      <c r="E465" s="56"/>
      <c r="F465" s="57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ht="15.75" customHeight="1">
      <c r="A466" s="10"/>
      <c r="B466" s="10"/>
      <c r="C466" s="56"/>
      <c r="D466" s="56"/>
      <c r="E466" s="56"/>
      <c r="F466" s="57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ht="15.75" customHeight="1">
      <c r="A467" s="10"/>
      <c r="B467" s="10"/>
      <c r="C467" s="56"/>
      <c r="D467" s="56"/>
      <c r="E467" s="56"/>
      <c r="F467" s="57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ht="15.75" customHeight="1">
      <c r="A468" s="10"/>
      <c r="B468" s="10"/>
      <c r="C468" s="56"/>
      <c r="D468" s="56"/>
      <c r="E468" s="56"/>
      <c r="F468" s="57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ht="15.75" customHeight="1">
      <c r="A469" s="10"/>
      <c r="B469" s="10"/>
      <c r="C469" s="56"/>
      <c r="D469" s="56"/>
      <c r="E469" s="56"/>
      <c r="F469" s="57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ht="15.75" customHeight="1">
      <c r="A470" s="10"/>
      <c r="B470" s="10"/>
      <c r="C470" s="56"/>
      <c r="D470" s="56"/>
      <c r="E470" s="56"/>
      <c r="F470" s="57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ht="15.75" customHeight="1">
      <c r="A471" s="10"/>
      <c r="B471" s="10"/>
      <c r="C471" s="56"/>
      <c r="D471" s="56"/>
      <c r="E471" s="56"/>
      <c r="F471" s="57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ht="15.75" customHeight="1">
      <c r="A472" s="10"/>
      <c r="B472" s="10"/>
      <c r="C472" s="56"/>
      <c r="D472" s="56"/>
      <c r="E472" s="56"/>
      <c r="F472" s="57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ht="15.75" customHeight="1">
      <c r="A473" s="10"/>
      <c r="B473" s="10"/>
      <c r="C473" s="56"/>
      <c r="D473" s="56"/>
      <c r="E473" s="56"/>
      <c r="F473" s="57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ht="15.75" customHeight="1">
      <c r="A474" s="10"/>
      <c r="B474" s="10"/>
      <c r="C474" s="56"/>
      <c r="D474" s="56"/>
      <c r="E474" s="56"/>
      <c r="F474" s="57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ht="15.75" customHeight="1">
      <c r="A475" s="10"/>
      <c r="B475" s="10"/>
      <c r="C475" s="56"/>
      <c r="D475" s="56"/>
      <c r="E475" s="56"/>
      <c r="F475" s="57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ht="15.75" customHeight="1">
      <c r="A476" s="10"/>
      <c r="B476" s="10"/>
      <c r="C476" s="56"/>
      <c r="D476" s="56"/>
      <c r="E476" s="56"/>
      <c r="F476" s="57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ht="15.75" customHeight="1">
      <c r="A477" s="10"/>
      <c r="B477" s="10"/>
      <c r="C477" s="56"/>
      <c r="D477" s="56"/>
      <c r="E477" s="56"/>
      <c r="F477" s="57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ht="15.75" customHeight="1">
      <c r="A478" s="10"/>
      <c r="B478" s="10"/>
      <c r="C478" s="56"/>
      <c r="D478" s="56"/>
      <c r="E478" s="56"/>
      <c r="F478" s="57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ht="15.75" customHeight="1">
      <c r="A479" s="10"/>
      <c r="B479" s="10"/>
      <c r="C479" s="56"/>
      <c r="D479" s="56"/>
      <c r="E479" s="56"/>
      <c r="F479" s="57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ht="15.75" customHeight="1">
      <c r="A480" s="10"/>
      <c r="B480" s="10"/>
      <c r="C480" s="56"/>
      <c r="D480" s="56"/>
      <c r="E480" s="56"/>
      <c r="F480" s="57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ht="15.75" customHeight="1">
      <c r="A481" s="10"/>
      <c r="B481" s="10"/>
      <c r="C481" s="56"/>
      <c r="D481" s="56"/>
      <c r="E481" s="56"/>
      <c r="F481" s="57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ht="15.75" customHeight="1">
      <c r="A482" s="10"/>
      <c r="B482" s="10"/>
      <c r="C482" s="56"/>
      <c r="D482" s="56"/>
      <c r="E482" s="56"/>
      <c r="F482" s="57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ht="15.75" customHeight="1">
      <c r="A483" s="10"/>
      <c r="B483" s="10"/>
      <c r="C483" s="56"/>
      <c r="D483" s="56"/>
      <c r="E483" s="56"/>
      <c r="F483" s="57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ht="15.75" customHeight="1">
      <c r="A484" s="10"/>
      <c r="B484" s="10"/>
      <c r="C484" s="56"/>
      <c r="D484" s="56"/>
      <c r="E484" s="56"/>
      <c r="F484" s="57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ht="15.75" customHeight="1">
      <c r="A485" s="10"/>
      <c r="B485" s="10"/>
      <c r="C485" s="56"/>
      <c r="D485" s="56"/>
      <c r="E485" s="56"/>
      <c r="F485" s="57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ht="15.75" customHeight="1">
      <c r="A486" s="10"/>
      <c r="B486" s="10"/>
      <c r="C486" s="56"/>
      <c r="D486" s="56"/>
      <c r="E486" s="56"/>
      <c r="F486" s="57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ht="15.75" customHeight="1">
      <c r="A487" s="10"/>
      <c r="B487" s="10"/>
      <c r="C487" s="56"/>
      <c r="D487" s="56"/>
      <c r="E487" s="56"/>
      <c r="F487" s="57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ht="15.75" customHeight="1">
      <c r="A488" s="10"/>
      <c r="B488" s="10"/>
      <c r="C488" s="56"/>
      <c r="D488" s="56"/>
      <c r="E488" s="56"/>
      <c r="F488" s="57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ht="15.75" customHeight="1">
      <c r="A489" s="10"/>
      <c r="B489" s="10"/>
      <c r="C489" s="56"/>
      <c r="D489" s="56"/>
      <c r="E489" s="56"/>
      <c r="F489" s="57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ht="15.75" customHeight="1">
      <c r="A490" s="10"/>
      <c r="B490" s="10"/>
      <c r="C490" s="56"/>
      <c r="D490" s="56"/>
      <c r="E490" s="56"/>
      <c r="F490" s="57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ht="15.75" customHeight="1">
      <c r="A491" s="10"/>
      <c r="B491" s="10"/>
      <c r="C491" s="56"/>
      <c r="D491" s="56"/>
      <c r="E491" s="56"/>
      <c r="F491" s="57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ht="15.75" customHeight="1">
      <c r="A492" s="10"/>
      <c r="B492" s="10"/>
      <c r="C492" s="56"/>
      <c r="D492" s="56"/>
      <c r="E492" s="56"/>
      <c r="F492" s="57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ht="15.75" customHeight="1">
      <c r="A493" s="10"/>
      <c r="B493" s="10"/>
      <c r="C493" s="56"/>
      <c r="D493" s="56"/>
      <c r="E493" s="56"/>
      <c r="F493" s="57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ht="15.75" customHeight="1">
      <c r="A494" s="10"/>
      <c r="B494" s="10"/>
      <c r="C494" s="56"/>
      <c r="D494" s="56"/>
      <c r="E494" s="56"/>
      <c r="F494" s="57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ht="15.75" customHeight="1">
      <c r="A495" s="10"/>
      <c r="B495" s="10"/>
      <c r="C495" s="56"/>
      <c r="D495" s="56"/>
      <c r="E495" s="56"/>
      <c r="F495" s="57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ht="15.75" customHeight="1">
      <c r="A496" s="10"/>
      <c r="B496" s="10"/>
      <c r="C496" s="56"/>
      <c r="D496" s="56"/>
      <c r="E496" s="56"/>
      <c r="F496" s="57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ht="15.75" customHeight="1">
      <c r="A497" s="10"/>
      <c r="B497" s="10"/>
      <c r="C497" s="56"/>
      <c r="D497" s="56"/>
      <c r="E497" s="56"/>
      <c r="F497" s="57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ht="15.75" customHeight="1">
      <c r="A498" s="10"/>
      <c r="B498" s="10"/>
      <c r="C498" s="56"/>
      <c r="D498" s="56"/>
      <c r="E498" s="56"/>
      <c r="F498" s="57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ht="15.75" customHeight="1">
      <c r="A499" s="10"/>
      <c r="B499" s="10"/>
      <c r="C499" s="56"/>
      <c r="D499" s="56"/>
      <c r="E499" s="56"/>
      <c r="F499" s="57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ht="15.75" customHeight="1">
      <c r="A500" s="10"/>
      <c r="B500" s="10"/>
      <c r="C500" s="56"/>
      <c r="D500" s="56"/>
      <c r="E500" s="56"/>
      <c r="F500" s="57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ht="15.75" customHeight="1">
      <c r="A501" s="10"/>
      <c r="B501" s="10"/>
      <c r="C501" s="56"/>
      <c r="D501" s="56"/>
      <c r="E501" s="56"/>
      <c r="F501" s="57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ht="15.75" customHeight="1">
      <c r="A502" s="10"/>
      <c r="B502" s="10"/>
      <c r="C502" s="56"/>
      <c r="D502" s="56"/>
      <c r="E502" s="56"/>
      <c r="F502" s="57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ht="15.75" customHeight="1">
      <c r="A503" s="10"/>
      <c r="B503" s="10"/>
      <c r="C503" s="56"/>
      <c r="D503" s="56"/>
      <c r="E503" s="56"/>
      <c r="F503" s="57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ht="15.75" customHeight="1">
      <c r="A504" s="10"/>
      <c r="B504" s="10"/>
      <c r="C504" s="56"/>
      <c r="D504" s="56"/>
      <c r="E504" s="56"/>
      <c r="F504" s="57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ht="15.75" customHeight="1">
      <c r="A505" s="10"/>
      <c r="B505" s="10"/>
      <c r="C505" s="56"/>
      <c r="D505" s="56"/>
      <c r="E505" s="56"/>
      <c r="F505" s="57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ht="15.75" customHeight="1">
      <c r="A506" s="10"/>
      <c r="B506" s="10"/>
      <c r="C506" s="56"/>
      <c r="D506" s="56"/>
      <c r="E506" s="56"/>
      <c r="F506" s="57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ht="15.75" customHeight="1">
      <c r="A507" s="10"/>
      <c r="B507" s="10"/>
      <c r="C507" s="56"/>
      <c r="D507" s="56"/>
      <c r="E507" s="56"/>
      <c r="F507" s="57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ht="15.75" customHeight="1">
      <c r="A508" s="10"/>
      <c r="B508" s="10"/>
      <c r="C508" s="56"/>
      <c r="D508" s="56"/>
      <c r="E508" s="56"/>
      <c r="F508" s="57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ht="15.75" customHeight="1">
      <c r="A509" s="10"/>
      <c r="B509" s="10"/>
      <c r="C509" s="56"/>
      <c r="D509" s="56"/>
      <c r="E509" s="56"/>
      <c r="F509" s="57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ht="15.75" customHeight="1">
      <c r="A510" s="10"/>
      <c r="B510" s="10"/>
      <c r="C510" s="56"/>
      <c r="D510" s="56"/>
      <c r="E510" s="56"/>
      <c r="F510" s="57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ht="15.75" customHeight="1">
      <c r="A511" s="10"/>
      <c r="B511" s="10"/>
      <c r="C511" s="56"/>
      <c r="D511" s="56"/>
      <c r="E511" s="56"/>
      <c r="F511" s="57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ht="15.75" customHeight="1">
      <c r="A512" s="10"/>
      <c r="B512" s="10"/>
      <c r="C512" s="56"/>
      <c r="D512" s="56"/>
      <c r="E512" s="56"/>
      <c r="F512" s="57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ht="15.75" customHeight="1">
      <c r="A513" s="10"/>
      <c r="B513" s="10"/>
      <c r="C513" s="56"/>
      <c r="D513" s="56"/>
      <c r="E513" s="56"/>
      <c r="F513" s="57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ht="15.75" customHeight="1">
      <c r="A514" s="10"/>
      <c r="B514" s="10"/>
      <c r="C514" s="56"/>
      <c r="D514" s="56"/>
      <c r="E514" s="56"/>
      <c r="F514" s="57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ht="15.75" customHeight="1">
      <c r="A515" s="10"/>
      <c r="B515" s="10"/>
      <c r="C515" s="56"/>
      <c r="D515" s="56"/>
      <c r="E515" s="56"/>
      <c r="F515" s="57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ht="15.75" customHeight="1">
      <c r="A516" s="10"/>
      <c r="B516" s="10"/>
      <c r="C516" s="56"/>
      <c r="D516" s="56"/>
      <c r="E516" s="56"/>
      <c r="F516" s="57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ht="15.75" customHeight="1">
      <c r="A517" s="10"/>
      <c r="B517" s="10"/>
      <c r="C517" s="56"/>
      <c r="D517" s="56"/>
      <c r="E517" s="56"/>
      <c r="F517" s="57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ht="15.75" customHeight="1">
      <c r="A518" s="10"/>
      <c r="B518" s="10"/>
      <c r="C518" s="56"/>
      <c r="D518" s="56"/>
      <c r="E518" s="56"/>
      <c r="F518" s="57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ht="15.75" customHeight="1">
      <c r="A519" s="10"/>
      <c r="B519" s="10"/>
      <c r="C519" s="56"/>
      <c r="D519" s="56"/>
      <c r="E519" s="56"/>
      <c r="F519" s="57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ht="15.75" customHeight="1">
      <c r="A520" s="10"/>
      <c r="B520" s="10"/>
      <c r="C520" s="56"/>
      <c r="D520" s="56"/>
      <c r="E520" s="56"/>
      <c r="F520" s="57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ht="15.75" customHeight="1">
      <c r="A521" s="10"/>
      <c r="B521" s="10"/>
      <c r="C521" s="56"/>
      <c r="D521" s="56"/>
      <c r="E521" s="56"/>
      <c r="F521" s="57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ht="15.75" customHeight="1">
      <c r="A522" s="10"/>
      <c r="B522" s="10"/>
      <c r="C522" s="56"/>
      <c r="D522" s="56"/>
      <c r="E522" s="56"/>
      <c r="F522" s="57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ht="15.75" customHeight="1">
      <c r="A523" s="10"/>
      <c r="B523" s="10"/>
      <c r="C523" s="56"/>
      <c r="D523" s="56"/>
      <c r="E523" s="56"/>
      <c r="F523" s="57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ht="15.75" customHeight="1">
      <c r="A524" s="10"/>
      <c r="B524" s="10"/>
      <c r="C524" s="56"/>
      <c r="D524" s="56"/>
      <c r="E524" s="56"/>
      <c r="F524" s="57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ht="15.75" customHeight="1">
      <c r="A525" s="10"/>
      <c r="B525" s="10"/>
      <c r="C525" s="56"/>
      <c r="D525" s="56"/>
      <c r="E525" s="56"/>
      <c r="F525" s="57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ht="15.75" customHeight="1">
      <c r="A526" s="10"/>
      <c r="B526" s="10"/>
      <c r="C526" s="56"/>
      <c r="D526" s="56"/>
      <c r="E526" s="56"/>
      <c r="F526" s="57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ht="15.75" customHeight="1">
      <c r="A527" s="10"/>
      <c r="B527" s="10"/>
      <c r="C527" s="56"/>
      <c r="D527" s="56"/>
      <c r="E527" s="56"/>
      <c r="F527" s="57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ht="15.75" customHeight="1">
      <c r="A528" s="10"/>
      <c r="B528" s="10"/>
      <c r="C528" s="56"/>
      <c r="D528" s="56"/>
      <c r="E528" s="56"/>
      <c r="F528" s="57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ht="15.75" customHeight="1">
      <c r="A529" s="10"/>
      <c r="B529" s="10"/>
      <c r="C529" s="56"/>
      <c r="D529" s="56"/>
      <c r="E529" s="56"/>
      <c r="F529" s="57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ht="15.75" customHeight="1">
      <c r="A530" s="10"/>
      <c r="B530" s="10"/>
      <c r="C530" s="56"/>
      <c r="D530" s="56"/>
      <c r="E530" s="56"/>
      <c r="F530" s="57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ht="15.75" customHeight="1">
      <c r="A531" s="10"/>
      <c r="B531" s="10"/>
      <c r="C531" s="56"/>
      <c r="D531" s="56"/>
      <c r="E531" s="56"/>
      <c r="F531" s="57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ht="15.75" customHeight="1">
      <c r="A532" s="10"/>
      <c r="B532" s="10"/>
      <c r="C532" s="56"/>
      <c r="D532" s="56"/>
      <c r="E532" s="56"/>
      <c r="F532" s="57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ht="15.75" customHeight="1">
      <c r="A533" s="10"/>
      <c r="B533" s="10"/>
      <c r="C533" s="56"/>
      <c r="D533" s="56"/>
      <c r="E533" s="56"/>
      <c r="F533" s="57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ht="15.75" customHeight="1">
      <c r="A534" s="10"/>
      <c r="B534" s="10"/>
      <c r="C534" s="56"/>
      <c r="D534" s="56"/>
      <c r="E534" s="56"/>
      <c r="F534" s="57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ht="15.75" customHeight="1">
      <c r="A535" s="10"/>
      <c r="B535" s="10"/>
      <c r="C535" s="56"/>
      <c r="D535" s="56"/>
      <c r="E535" s="56"/>
      <c r="F535" s="57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ht="15.75" customHeight="1">
      <c r="A536" s="10"/>
      <c r="B536" s="10"/>
      <c r="C536" s="56"/>
      <c r="D536" s="56"/>
      <c r="E536" s="56"/>
      <c r="F536" s="57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ht="15.75" customHeight="1">
      <c r="A537" s="10"/>
      <c r="B537" s="10"/>
      <c r="C537" s="56"/>
      <c r="D537" s="56"/>
      <c r="E537" s="56"/>
      <c r="F537" s="57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ht="15.75" customHeight="1">
      <c r="A538" s="10"/>
      <c r="B538" s="10"/>
      <c r="C538" s="56"/>
      <c r="D538" s="56"/>
      <c r="E538" s="56"/>
      <c r="F538" s="57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ht="15.75" customHeight="1">
      <c r="A539" s="10"/>
      <c r="B539" s="10"/>
      <c r="C539" s="56"/>
      <c r="D539" s="56"/>
      <c r="E539" s="56"/>
      <c r="F539" s="57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ht="15.75" customHeight="1">
      <c r="A540" s="10"/>
      <c r="B540" s="10"/>
      <c r="C540" s="56"/>
      <c r="D540" s="56"/>
      <c r="E540" s="56"/>
      <c r="F540" s="57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ht="15.75" customHeight="1">
      <c r="A541" s="10"/>
      <c r="B541" s="10"/>
      <c r="C541" s="56"/>
      <c r="D541" s="56"/>
      <c r="E541" s="56"/>
      <c r="F541" s="57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ht="15.75" customHeight="1">
      <c r="A542" s="10"/>
      <c r="B542" s="10"/>
      <c r="C542" s="56"/>
      <c r="D542" s="56"/>
      <c r="E542" s="56"/>
      <c r="F542" s="57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ht="15.75" customHeight="1">
      <c r="A543" s="10"/>
      <c r="B543" s="10"/>
      <c r="C543" s="56"/>
      <c r="D543" s="56"/>
      <c r="E543" s="56"/>
      <c r="F543" s="57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ht="15.75" customHeight="1">
      <c r="A544" s="10"/>
      <c r="B544" s="10"/>
      <c r="C544" s="56"/>
      <c r="D544" s="56"/>
      <c r="E544" s="56"/>
      <c r="F544" s="57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ht="15.75" customHeight="1">
      <c r="A545" s="10"/>
      <c r="B545" s="10"/>
      <c r="C545" s="56"/>
      <c r="D545" s="56"/>
      <c r="E545" s="56"/>
      <c r="F545" s="57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ht="15.75" customHeight="1">
      <c r="A546" s="10"/>
      <c r="B546" s="10"/>
      <c r="C546" s="56"/>
      <c r="D546" s="56"/>
      <c r="E546" s="56"/>
      <c r="F546" s="57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ht="15.75" customHeight="1">
      <c r="A547" s="10"/>
      <c r="B547" s="10"/>
      <c r="C547" s="56"/>
      <c r="D547" s="56"/>
      <c r="E547" s="56"/>
      <c r="F547" s="57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ht="15.75" customHeight="1">
      <c r="A548" s="10"/>
      <c r="B548" s="10"/>
      <c r="C548" s="56"/>
      <c r="D548" s="56"/>
      <c r="E548" s="56"/>
      <c r="F548" s="57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ht="15.75" customHeight="1">
      <c r="A549" s="10"/>
      <c r="B549" s="10"/>
      <c r="C549" s="56"/>
      <c r="D549" s="56"/>
      <c r="E549" s="56"/>
      <c r="F549" s="57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ht="15.75" customHeight="1">
      <c r="A550" s="10"/>
      <c r="B550" s="10"/>
      <c r="C550" s="56"/>
      <c r="D550" s="56"/>
      <c r="E550" s="56"/>
      <c r="F550" s="57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ht="15.75" customHeight="1">
      <c r="A551" s="10"/>
      <c r="B551" s="10"/>
      <c r="C551" s="56"/>
      <c r="D551" s="56"/>
      <c r="E551" s="56"/>
      <c r="F551" s="57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ht="15.75" customHeight="1">
      <c r="A552" s="10"/>
      <c r="B552" s="10"/>
      <c r="C552" s="56"/>
      <c r="D552" s="56"/>
      <c r="E552" s="56"/>
      <c r="F552" s="57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ht="15.75" customHeight="1">
      <c r="A553" s="10"/>
      <c r="B553" s="10"/>
      <c r="C553" s="56"/>
      <c r="D553" s="56"/>
      <c r="E553" s="56"/>
      <c r="F553" s="57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ht="15.75" customHeight="1">
      <c r="A554" s="10"/>
      <c r="B554" s="10"/>
      <c r="C554" s="56"/>
      <c r="D554" s="56"/>
      <c r="E554" s="56"/>
      <c r="F554" s="57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ht="15.75" customHeight="1">
      <c r="A555" s="10"/>
      <c r="B555" s="10"/>
      <c r="C555" s="56"/>
      <c r="D555" s="56"/>
      <c r="E555" s="56"/>
      <c r="F555" s="57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ht="15.75" customHeight="1">
      <c r="A556" s="10"/>
      <c r="B556" s="10"/>
      <c r="C556" s="56"/>
      <c r="D556" s="56"/>
      <c r="E556" s="56"/>
      <c r="F556" s="57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ht="15.75" customHeight="1">
      <c r="A557" s="10"/>
      <c r="B557" s="10"/>
      <c r="C557" s="56"/>
      <c r="D557" s="56"/>
      <c r="E557" s="56"/>
      <c r="F557" s="57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ht="15.75" customHeight="1">
      <c r="A558" s="10"/>
      <c r="B558" s="10"/>
      <c r="C558" s="56"/>
      <c r="D558" s="56"/>
      <c r="E558" s="56"/>
      <c r="F558" s="57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ht="15.75" customHeight="1">
      <c r="A559" s="10"/>
      <c r="B559" s="10"/>
      <c r="C559" s="56"/>
      <c r="D559" s="56"/>
      <c r="E559" s="56"/>
      <c r="F559" s="57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ht="15.75" customHeight="1">
      <c r="A560" s="10"/>
      <c r="B560" s="10"/>
      <c r="C560" s="56"/>
      <c r="D560" s="56"/>
      <c r="E560" s="56"/>
      <c r="F560" s="57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ht="15.75" customHeight="1">
      <c r="A561" s="10"/>
      <c r="B561" s="10"/>
      <c r="C561" s="56"/>
      <c r="D561" s="56"/>
      <c r="E561" s="56"/>
      <c r="F561" s="57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ht="15.75" customHeight="1">
      <c r="A562" s="10"/>
      <c r="B562" s="10"/>
      <c r="C562" s="56"/>
      <c r="D562" s="56"/>
      <c r="E562" s="56"/>
      <c r="F562" s="57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ht="15.75" customHeight="1">
      <c r="A563" s="10"/>
      <c r="B563" s="10"/>
      <c r="C563" s="56"/>
      <c r="D563" s="56"/>
      <c r="E563" s="56"/>
      <c r="F563" s="57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ht="15.75" customHeight="1">
      <c r="A564" s="10"/>
      <c r="B564" s="10"/>
      <c r="C564" s="56"/>
      <c r="D564" s="56"/>
      <c r="E564" s="56"/>
      <c r="F564" s="57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ht="15.75" customHeight="1">
      <c r="A565" s="10"/>
      <c r="B565" s="10"/>
      <c r="C565" s="56"/>
      <c r="D565" s="56"/>
      <c r="E565" s="56"/>
      <c r="F565" s="57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ht="15.75" customHeight="1">
      <c r="A566" s="10"/>
      <c r="B566" s="10"/>
      <c r="C566" s="56"/>
      <c r="D566" s="56"/>
      <c r="E566" s="56"/>
      <c r="F566" s="57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ht="15.75" customHeight="1">
      <c r="A567" s="10"/>
      <c r="B567" s="10"/>
      <c r="C567" s="56"/>
      <c r="D567" s="56"/>
      <c r="E567" s="56"/>
      <c r="F567" s="57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ht="15.75" customHeight="1">
      <c r="A568" s="10"/>
      <c r="B568" s="10"/>
      <c r="C568" s="56"/>
      <c r="D568" s="56"/>
      <c r="E568" s="56"/>
      <c r="F568" s="57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ht="15.75" customHeight="1">
      <c r="A569" s="10"/>
      <c r="B569" s="10"/>
      <c r="C569" s="56"/>
      <c r="D569" s="56"/>
      <c r="E569" s="56"/>
      <c r="F569" s="57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ht="15.75" customHeight="1">
      <c r="A570" s="10"/>
      <c r="B570" s="10"/>
      <c r="C570" s="56"/>
      <c r="D570" s="56"/>
      <c r="E570" s="56"/>
      <c r="F570" s="57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ht="15.75" customHeight="1">
      <c r="A571" s="10"/>
      <c r="B571" s="10"/>
      <c r="C571" s="56"/>
      <c r="D571" s="56"/>
      <c r="E571" s="56"/>
      <c r="F571" s="57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ht="15.75" customHeight="1">
      <c r="A572" s="10"/>
      <c r="B572" s="10"/>
      <c r="C572" s="56"/>
      <c r="D572" s="56"/>
      <c r="E572" s="56"/>
      <c r="F572" s="57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ht="15.75" customHeight="1">
      <c r="A573" s="10"/>
      <c r="B573" s="10"/>
      <c r="C573" s="56"/>
      <c r="D573" s="56"/>
      <c r="E573" s="56"/>
      <c r="F573" s="57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ht="15.75" customHeight="1">
      <c r="A574" s="10"/>
      <c r="B574" s="10"/>
      <c r="C574" s="56"/>
      <c r="D574" s="56"/>
      <c r="E574" s="56"/>
      <c r="F574" s="57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ht="15.75" customHeight="1">
      <c r="A575" s="10"/>
      <c r="B575" s="10"/>
      <c r="C575" s="56"/>
      <c r="D575" s="56"/>
      <c r="E575" s="56"/>
      <c r="F575" s="57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ht="15.75" customHeight="1">
      <c r="A576" s="10"/>
      <c r="B576" s="10"/>
      <c r="C576" s="56"/>
      <c r="D576" s="56"/>
      <c r="E576" s="56"/>
      <c r="F576" s="57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ht="15.75" customHeight="1">
      <c r="A577" s="10"/>
      <c r="B577" s="10"/>
      <c r="C577" s="56"/>
      <c r="D577" s="56"/>
      <c r="E577" s="56"/>
      <c r="F577" s="57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ht="15.75" customHeight="1">
      <c r="A578" s="10"/>
      <c r="B578" s="10"/>
      <c r="C578" s="56"/>
      <c r="D578" s="56"/>
      <c r="E578" s="56"/>
      <c r="F578" s="57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ht="15.75" customHeight="1">
      <c r="A579" s="10"/>
      <c r="B579" s="10"/>
      <c r="C579" s="56"/>
      <c r="D579" s="56"/>
      <c r="E579" s="56"/>
      <c r="F579" s="57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ht="15.75" customHeight="1">
      <c r="A580" s="10"/>
      <c r="B580" s="10"/>
      <c r="C580" s="56"/>
      <c r="D580" s="56"/>
      <c r="E580" s="56"/>
      <c r="F580" s="57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ht="15.75" customHeight="1">
      <c r="A581" s="10"/>
      <c r="B581" s="10"/>
      <c r="C581" s="56"/>
      <c r="D581" s="56"/>
      <c r="E581" s="56"/>
      <c r="F581" s="57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ht="15.75" customHeight="1">
      <c r="A582" s="10"/>
      <c r="B582" s="10"/>
      <c r="C582" s="56"/>
      <c r="D582" s="56"/>
      <c r="E582" s="56"/>
      <c r="F582" s="57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ht="15.75" customHeight="1">
      <c r="A583" s="10"/>
      <c r="B583" s="10"/>
      <c r="C583" s="56"/>
      <c r="D583" s="56"/>
      <c r="E583" s="56"/>
      <c r="F583" s="57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ht="15.75" customHeight="1">
      <c r="A584" s="10"/>
      <c r="B584" s="10"/>
      <c r="C584" s="56"/>
      <c r="D584" s="56"/>
      <c r="E584" s="56"/>
      <c r="F584" s="57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ht="15.75" customHeight="1">
      <c r="A585" s="10"/>
      <c r="B585" s="10"/>
      <c r="C585" s="56"/>
      <c r="D585" s="56"/>
      <c r="E585" s="56"/>
      <c r="F585" s="57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ht="15.75" customHeight="1">
      <c r="A586" s="10"/>
      <c r="B586" s="10"/>
      <c r="C586" s="56"/>
      <c r="D586" s="56"/>
      <c r="E586" s="56"/>
      <c r="F586" s="57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ht="15.75" customHeight="1">
      <c r="A587" s="10"/>
      <c r="B587" s="10"/>
      <c r="C587" s="56"/>
      <c r="D587" s="56"/>
      <c r="E587" s="56"/>
      <c r="F587" s="57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ht="15.75" customHeight="1">
      <c r="A588" s="10"/>
      <c r="B588" s="10"/>
      <c r="C588" s="56"/>
      <c r="D588" s="56"/>
      <c r="E588" s="56"/>
      <c r="F588" s="57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ht="15.75" customHeight="1">
      <c r="A589" s="10"/>
      <c r="B589" s="10"/>
      <c r="C589" s="56"/>
      <c r="D589" s="56"/>
      <c r="E589" s="56"/>
      <c r="F589" s="57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ht="15.75" customHeight="1">
      <c r="A590" s="10"/>
      <c r="B590" s="10"/>
      <c r="C590" s="56"/>
      <c r="D590" s="56"/>
      <c r="E590" s="56"/>
      <c r="F590" s="57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ht="15.75" customHeight="1">
      <c r="A591" s="10"/>
      <c r="B591" s="10"/>
      <c r="C591" s="56"/>
      <c r="D591" s="56"/>
      <c r="E591" s="56"/>
      <c r="F591" s="57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ht="15.75" customHeight="1">
      <c r="A592" s="10"/>
      <c r="B592" s="10"/>
      <c r="C592" s="56"/>
      <c r="D592" s="56"/>
      <c r="E592" s="56"/>
      <c r="F592" s="57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ht="15.75" customHeight="1">
      <c r="A593" s="10"/>
      <c r="B593" s="10"/>
      <c r="C593" s="56"/>
      <c r="D593" s="56"/>
      <c r="E593" s="56"/>
      <c r="F593" s="57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ht="15.75" customHeight="1">
      <c r="A594" s="10"/>
      <c r="B594" s="10"/>
      <c r="C594" s="56"/>
      <c r="D594" s="56"/>
      <c r="E594" s="56"/>
      <c r="F594" s="57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ht="15.75" customHeight="1">
      <c r="A595" s="10"/>
      <c r="B595" s="10"/>
      <c r="C595" s="56"/>
      <c r="D595" s="56"/>
      <c r="E595" s="56"/>
      <c r="F595" s="57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ht="15.75" customHeight="1">
      <c r="A596" s="10"/>
      <c r="B596" s="10"/>
      <c r="C596" s="56"/>
      <c r="D596" s="56"/>
      <c r="E596" s="56"/>
      <c r="F596" s="57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ht="15.75" customHeight="1">
      <c r="A597" s="10"/>
      <c r="B597" s="10"/>
      <c r="C597" s="56"/>
      <c r="D597" s="56"/>
      <c r="E597" s="56"/>
      <c r="F597" s="57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ht="15.75" customHeight="1">
      <c r="A598" s="10"/>
      <c r="B598" s="10"/>
      <c r="C598" s="56"/>
      <c r="D598" s="56"/>
      <c r="E598" s="56"/>
      <c r="F598" s="57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ht="15.75" customHeight="1">
      <c r="A599" s="10"/>
      <c r="B599" s="10"/>
      <c r="C599" s="56"/>
      <c r="D599" s="56"/>
      <c r="E599" s="56"/>
      <c r="F599" s="57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ht="15.75" customHeight="1">
      <c r="A600" s="10"/>
      <c r="B600" s="10"/>
      <c r="C600" s="56"/>
      <c r="D600" s="56"/>
      <c r="E600" s="56"/>
      <c r="F600" s="57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ht="15.75" customHeight="1">
      <c r="A601" s="10"/>
      <c r="B601" s="10"/>
      <c r="C601" s="56"/>
      <c r="D601" s="56"/>
      <c r="E601" s="56"/>
      <c r="F601" s="57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ht="15.75" customHeight="1">
      <c r="A602" s="10"/>
      <c r="B602" s="10"/>
      <c r="C602" s="56"/>
      <c r="D602" s="56"/>
      <c r="E602" s="56"/>
      <c r="F602" s="57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ht="15.75" customHeight="1">
      <c r="A603" s="10"/>
      <c r="B603" s="10"/>
      <c r="C603" s="56"/>
      <c r="D603" s="56"/>
      <c r="E603" s="56"/>
      <c r="F603" s="57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ht="15.75" customHeight="1">
      <c r="A604" s="10"/>
      <c r="B604" s="10"/>
      <c r="C604" s="56"/>
      <c r="D604" s="56"/>
      <c r="E604" s="56"/>
      <c r="F604" s="57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ht="15.75" customHeight="1">
      <c r="A605" s="10"/>
      <c r="B605" s="10"/>
      <c r="C605" s="56"/>
      <c r="D605" s="56"/>
      <c r="E605" s="56"/>
      <c r="F605" s="57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ht="15.75" customHeight="1">
      <c r="A606" s="10"/>
      <c r="B606" s="10"/>
      <c r="C606" s="56"/>
      <c r="D606" s="56"/>
      <c r="E606" s="56"/>
      <c r="F606" s="57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ht="15.75" customHeight="1">
      <c r="A607" s="10"/>
      <c r="B607" s="10"/>
      <c r="C607" s="56"/>
      <c r="D607" s="56"/>
      <c r="E607" s="56"/>
      <c r="F607" s="57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ht="15.75" customHeight="1">
      <c r="A608" s="10"/>
      <c r="B608" s="10"/>
      <c r="C608" s="56"/>
      <c r="D608" s="56"/>
      <c r="E608" s="56"/>
      <c r="F608" s="57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ht="15.75" customHeight="1">
      <c r="A609" s="10"/>
      <c r="B609" s="10"/>
      <c r="C609" s="56"/>
      <c r="D609" s="56"/>
      <c r="E609" s="56"/>
      <c r="F609" s="57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ht="15.75" customHeight="1">
      <c r="A610" s="10"/>
      <c r="B610" s="10"/>
      <c r="C610" s="56"/>
      <c r="D610" s="56"/>
      <c r="E610" s="56"/>
      <c r="F610" s="57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ht="15.75" customHeight="1">
      <c r="A611" s="10"/>
      <c r="B611" s="10"/>
      <c r="C611" s="56"/>
      <c r="D611" s="56"/>
      <c r="E611" s="56"/>
      <c r="F611" s="57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ht="15.75" customHeight="1">
      <c r="A612" s="10"/>
      <c r="B612" s="10"/>
      <c r="C612" s="56"/>
      <c r="D612" s="56"/>
      <c r="E612" s="56"/>
      <c r="F612" s="57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ht="15.75" customHeight="1">
      <c r="A613" s="10"/>
      <c r="B613" s="10"/>
      <c r="C613" s="56"/>
      <c r="D613" s="56"/>
      <c r="E613" s="56"/>
      <c r="F613" s="57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ht="15.75" customHeight="1">
      <c r="A614" s="10"/>
      <c r="B614" s="10"/>
      <c r="C614" s="56"/>
      <c r="D614" s="56"/>
      <c r="E614" s="56"/>
      <c r="F614" s="57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ht="15.75" customHeight="1">
      <c r="A615" s="10"/>
      <c r="B615" s="10"/>
      <c r="C615" s="56"/>
      <c r="D615" s="56"/>
      <c r="E615" s="56"/>
      <c r="F615" s="57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ht="15.75" customHeight="1">
      <c r="A616" s="10"/>
      <c r="B616" s="10"/>
      <c r="C616" s="56"/>
      <c r="D616" s="56"/>
      <c r="E616" s="56"/>
      <c r="F616" s="57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ht="15.75" customHeight="1">
      <c r="A617" s="10"/>
      <c r="B617" s="10"/>
      <c r="C617" s="56"/>
      <c r="D617" s="56"/>
      <c r="E617" s="56"/>
      <c r="F617" s="57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ht="15.75" customHeight="1">
      <c r="A618" s="10"/>
      <c r="B618" s="10"/>
      <c r="C618" s="56"/>
      <c r="D618" s="56"/>
      <c r="E618" s="56"/>
      <c r="F618" s="57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ht="15.75" customHeight="1">
      <c r="A619" s="10"/>
      <c r="B619" s="10"/>
      <c r="C619" s="56"/>
      <c r="D619" s="56"/>
      <c r="E619" s="56"/>
      <c r="F619" s="57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ht="15.75" customHeight="1">
      <c r="A620" s="10"/>
      <c r="B620" s="10"/>
      <c r="C620" s="56"/>
      <c r="D620" s="56"/>
      <c r="E620" s="56"/>
      <c r="F620" s="57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ht="15.75" customHeight="1">
      <c r="A621" s="10"/>
      <c r="B621" s="10"/>
      <c r="C621" s="56"/>
      <c r="D621" s="56"/>
      <c r="E621" s="56"/>
      <c r="F621" s="57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ht="15.75" customHeight="1">
      <c r="A622" s="10"/>
      <c r="B622" s="10"/>
      <c r="C622" s="56"/>
      <c r="D622" s="56"/>
      <c r="E622" s="56"/>
      <c r="F622" s="57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ht="15.75" customHeight="1">
      <c r="A623" s="10"/>
      <c r="B623" s="10"/>
      <c r="C623" s="56"/>
      <c r="D623" s="56"/>
      <c r="E623" s="56"/>
      <c r="F623" s="57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ht="15.75" customHeight="1">
      <c r="A624" s="10"/>
      <c r="B624" s="10"/>
      <c r="C624" s="56"/>
      <c r="D624" s="56"/>
      <c r="E624" s="56"/>
      <c r="F624" s="57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ht="15.75" customHeight="1">
      <c r="A625" s="10"/>
      <c r="B625" s="10"/>
      <c r="C625" s="56"/>
      <c r="D625" s="56"/>
      <c r="E625" s="56"/>
      <c r="F625" s="57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ht="15.75" customHeight="1">
      <c r="A626" s="10"/>
      <c r="B626" s="10"/>
      <c r="C626" s="56"/>
      <c r="D626" s="56"/>
      <c r="E626" s="56"/>
      <c r="F626" s="57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ht="15.75" customHeight="1">
      <c r="A627" s="10"/>
      <c r="B627" s="10"/>
      <c r="C627" s="56"/>
      <c r="D627" s="56"/>
      <c r="E627" s="56"/>
      <c r="F627" s="57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ht="15.75" customHeight="1">
      <c r="A628" s="10"/>
      <c r="B628" s="10"/>
      <c r="C628" s="56"/>
      <c r="D628" s="56"/>
      <c r="E628" s="56"/>
      <c r="F628" s="57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ht="15.75" customHeight="1">
      <c r="A629" s="10"/>
      <c r="B629" s="10"/>
      <c r="C629" s="56"/>
      <c r="D629" s="56"/>
      <c r="E629" s="56"/>
      <c r="F629" s="57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ht="15.75" customHeight="1">
      <c r="A630" s="10"/>
      <c r="B630" s="10"/>
      <c r="C630" s="56"/>
      <c r="D630" s="56"/>
      <c r="E630" s="56"/>
      <c r="F630" s="57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ht="15.75" customHeight="1">
      <c r="A631" s="10"/>
      <c r="B631" s="10"/>
      <c r="C631" s="56"/>
      <c r="D631" s="56"/>
      <c r="E631" s="56"/>
      <c r="F631" s="57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ht="15.75" customHeight="1">
      <c r="A632" s="10"/>
      <c r="B632" s="10"/>
      <c r="C632" s="56"/>
      <c r="D632" s="56"/>
      <c r="E632" s="56"/>
      <c r="F632" s="57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ht="15.75" customHeight="1">
      <c r="A633" s="10"/>
      <c r="B633" s="10"/>
      <c r="C633" s="56"/>
      <c r="D633" s="56"/>
      <c r="E633" s="56"/>
      <c r="F633" s="57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ht="15.75" customHeight="1">
      <c r="A634" s="10"/>
      <c r="B634" s="10"/>
      <c r="C634" s="56"/>
      <c r="D634" s="56"/>
      <c r="E634" s="56"/>
      <c r="F634" s="57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ht="15.75" customHeight="1">
      <c r="A635" s="10"/>
      <c r="B635" s="10"/>
      <c r="C635" s="56"/>
      <c r="D635" s="56"/>
      <c r="E635" s="56"/>
      <c r="F635" s="57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ht="15.75" customHeight="1">
      <c r="A636" s="10"/>
      <c r="B636" s="10"/>
      <c r="C636" s="56"/>
      <c r="D636" s="56"/>
      <c r="E636" s="56"/>
      <c r="F636" s="57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ht="15.75" customHeight="1">
      <c r="A637" s="10"/>
      <c r="B637" s="10"/>
      <c r="C637" s="56"/>
      <c r="D637" s="56"/>
      <c r="E637" s="56"/>
      <c r="F637" s="57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ht="15.75" customHeight="1">
      <c r="A638" s="10"/>
      <c r="B638" s="10"/>
      <c r="C638" s="56"/>
      <c r="D638" s="56"/>
      <c r="E638" s="56"/>
      <c r="F638" s="57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ht="15.75" customHeight="1">
      <c r="A639" s="10"/>
      <c r="B639" s="10"/>
      <c r="C639" s="56"/>
      <c r="D639" s="56"/>
      <c r="E639" s="56"/>
      <c r="F639" s="57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ht="15.75" customHeight="1">
      <c r="A640" s="10"/>
      <c r="B640" s="10"/>
      <c r="C640" s="56"/>
      <c r="D640" s="56"/>
      <c r="E640" s="56"/>
      <c r="F640" s="57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ht="15.75" customHeight="1">
      <c r="A641" s="10"/>
      <c r="B641" s="10"/>
      <c r="C641" s="56"/>
      <c r="D641" s="56"/>
      <c r="E641" s="56"/>
      <c r="F641" s="57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ht="15.75" customHeight="1">
      <c r="A642" s="10"/>
      <c r="B642" s="10"/>
      <c r="C642" s="56"/>
      <c r="D642" s="56"/>
      <c r="E642" s="56"/>
      <c r="F642" s="57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ht="15.75" customHeight="1">
      <c r="A643" s="10"/>
      <c r="B643" s="10"/>
      <c r="C643" s="56"/>
      <c r="D643" s="56"/>
      <c r="E643" s="56"/>
      <c r="F643" s="57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ht="15.75" customHeight="1">
      <c r="A644" s="10"/>
      <c r="B644" s="10"/>
      <c r="C644" s="56"/>
      <c r="D644" s="56"/>
      <c r="E644" s="56"/>
      <c r="F644" s="57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ht="15.75" customHeight="1">
      <c r="A645" s="10"/>
      <c r="B645" s="10"/>
      <c r="C645" s="56"/>
      <c r="D645" s="56"/>
      <c r="E645" s="56"/>
      <c r="F645" s="57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ht="15.75" customHeight="1">
      <c r="A646" s="10"/>
      <c r="B646" s="10"/>
      <c r="C646" s="56"/>
      <c r="D646" s="56"/>
      <c r="E646" s="56"/>
      <c r="F646" s="57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ht="15.75" customHeight="1">
      <c r="A647" s="10"/>
      <c r="B647" s="10"/>
      <c r="C647" s="56"/>
      <c r="D647" s="56"/>
      <c r="E647" s="56"/>
      <c r="F647" s="57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ht="15.75" customHeight="1">
      <c r="A648" s="10"/>
      <c r="B648" s="10"/>
      <c r="C648" s="56"/>
      <c r="D648" s="56"/>
      <c r="E648" s="56"/>
      <c r="F648" s="57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ht="15.75" customHeight="1">
      <c r="A649" s="10"/>
      <c r="B649" s="10"/>
      <c r="C649" s="56"/>
      <c r="D649" s="56"/>
      <c r="E649" s="56"/>
      <c r="F649" s="57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ht="15.75" customHeight="1">
      <c r="A650" s="10"/>
      <c r="B650" s="10"/>
      <c r="C650" s="56"/>
      <c r="D650" s="56"/>
      <c r="E650" s="56"/>
      <c r="F650" s="57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ht="15.75" customHeight="1">
      <c r="A651" s="10"/>
      <c r="B651" s="10"/>
      <c r="C651" s="56"/>
      <c r="D651" s="56"/>
      <c r="E651" s="56"/>
      <c r="F651" s="57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ht="15.75" customHeight="1">
      <c r="A652" s="10"/>
      <c r="B652" s="10"/>
      <c r="C652" s="56"/>
      <c r="D652" s="56"/>
      <c r="E652" s="56"/>
      <c r="F652" s="57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ht="15.75" customHeight="1">
      <c r="A653" s="10"/>
      <c r="B653" s="10"/>
      <c r="C653" s="56"/>
      <c r="D653" s="56"/>
      <c r="E653" s="56"/>
      <c r="F653" s="57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ht="15.75" customHeight="1">
      <c r="A654" s="10"/>
      <c r="B654" s="10"/>
      <c r="C654" s="56"/>
      <c r="D654" s="56"/>
      <c r="E654" s="56"/>
      <c r="F654" s="57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ht="15.75" customHeight="1">
      <c r="A655" s="10"/>
      <c r="B655" s="10"/>
      <c r="C655" s="56"/>
      <c r="D655" s="56"/>
      <c r="E655" s="56"/>
      <c r="F655" s="57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ht="15.75" customHeight="1">
      <c r="A656" s="10"/>
      <c r="B656" s="10"/>
      <c r="C656" s="56"/>
      <c r="D656" s="56"/>
      <c r="E656" s="56"/>
      <c r="F656" s="57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ht="15.75" customHeight="1">
      <c r="A657" s="10"/>
      <c r="B657" s="10"/>
      <c r="C657" s="56"/>
      <c r="D657" s="56"/>
      <c r="E657" s="56"/>
      <c r="F657" s="57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ht="15.75" customHeight="1">
      <c r="A658" s="10"/>
      <c r="B658" s="10"/>
      <c r="C658" s="56"/>
      <c r="D658" s="56"/>
      <c r="E658" s="56"/>
      <c r="F658" s="57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ht="15.75" customHeight="1">
      <c r="A659" s="10"/>
      <c r="B659" s="10"/>
      <c r="C659" s="56"/>
      <c r="D659" s="56"/>
      <c r="E659" s="56"/>
      <c r="F659" s="57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ht="15.75" customHeight="1">
      <c r="A660" s="10"/>
      <c r="B660" s="10"/>
      <c r="C660" s="56"/>
      <c r="D660" s="56"/>
      <c r="E660" s="56"/>
      <c r="F660" s="57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ht="15.75" customHeight="1">
      <c r="A661" s="10"/>
      <c r="B661" s="10"/>
      <c r="C661" s="56"/>
      <c r="D661" s="56"/>
      <c r="E661" s="56"/>
      <c r="F661" s="57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ht="15.75" customHeight="1">
      <c r="A662" s="10"/>
      <c r="B662" s="10"/>
      <c r="C662" s="56"/>
      <c r="D662" s="56"/>
      <c r="E662" s="56"/>
      <c r="F662" s="57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ht="15.75" customHeight="1">
      <c r="A663" s="10"/>
      <c r="B663" s="10"/>
      <c r="C663" s="56"/>
      <c r="D663" s="56"/>
      <c r="E663" s="56"/>
      <c r="F663" s="57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ht="15.75" customHeight="1">
      <c r="A664" s="10"/>
      <c r="B664" s="10"/>
      <c r="C664" s="56"/>
      <c r="D664" s="56"/>
      <c r="E664" s="56"/>
      <c r="F664" s="57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ht="15.75" customHeight="1">
      <c r="A665" s="10"/>
      <c r="B665" s="10"/>
      <c r="C665" s="56"/>
      <c r="D665" s="56"/>
      <c r="E665" s="56"/>
      <c r="F665" s="57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ht="15.75" customHeight="1">
      <c r="A666" s="10"/>
      <c r="B666" s="10"/>
      <c r="C666" s="56"/>
      <c r="D666" s="56"/>
      <c r="E666" s="56"/>
      <c r="F666" s="57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ht="15.75" customHeight="1">
      <c r="A667" s="10"/>
      <c r="B667" s="10"/>
      <c r="C667" s="56"/>
      <c r="D667" s="56"/>
      <c r="E667" s="56"/>
      <c r="F667" s="57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ht="15.75" customHeight="1">
      <c r="A668" s="10"/>
      <c r="B668" s="10"/>
      <c r="C668" s="56"/>
      <c r="D668" s="56"/>
      <c r="E668" s="56"/>
      <c r="F668" s="57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ht="15.75" customHeight="1">
      <c r="A669" s="10"/>
      <c r="B669" s="10"/>
      <c r="C669" s="56"/>
      <c r="D669" s="56"/>
      <c r="E669" s="56"/>
      <c r="F669" s="57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ht="15.75" customHeight="1">
      <c r="A670" s="10"/>
      <c r="B670" s="10"/>
      <c r="C670" s="56"/>
      <c r="D670" s="56"/>
      <c r="E670" s="56"/>
      <c r="F670" s="57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ht="15.75" customHeight="1">
      <c r="A671" s="10"/>
      <c r="B671" s="10"/>
      <c r="C671" s="56"/>
      <c r="D671" s="56"/>
      <c r="E671" s="56"/>
      <c r="F671" s="57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ht="15.75" customHeight="1">
      <c r="A672" s="10"/>
      <c r="B672" s="10"/>
      <c r="C672" s="56"/>
      <c r="D672" s="56"/>
      <c r="E672" s="56"/>
      <c r="F672" s="57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ht="15.75" customHeight="1">
      <c r="A673" s="10"/>
      <c r="B673" s="10"/>
      <c r="C673" s="56"/>
      <c r="D673" s="56"/>
      <c r="E673" s="56"/>
      <c r="F673" s="57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ht="15.75" customHeight="1">
      <c r="A674" s="10"/>
      <c r="B674" s="10"/>
      <c r="C674" s="56"/>
      <c r="D674" s="56"/>
      <c r="E674" s="56"/>
      <c r="F674" s="57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ht="15.75" customHeight="1">
      <c r="A675" s="10"/>
      <c r="B675" s="10"/>
      <c r="C675" s="56"/>
      <c r="D675" s="56"/>
      <c r="E675" s="56"/>
      <c r="F675" s="57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ht="15.75" customHeight="1">
      <c r="A676" s="10"/>
      <c r="B676" s="10"/>
      <c r="C676" s="56"/>
      <c r="D676" s="56"/>
      <c r="E676" s="56"/>
      <c r="F676" s="57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ht="15.75" customHeight="1">
      <c r="A677" s="10"/>
      <c r="B677" s="10"/>
      <c r="C677" s="56"/>
      <c r="D677" s="56"/>
      <c r="E677" s="56"/>
      <c r="F677" s="57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ht="15.75" customHeight="1">
      <c r="A678" s="10"/>
      <c r="B678" s="10"/>
      <c r="C678" s="56"/>
      <c r="D678" s="56"/>
      <c r="E678" s="56"/>
      <c r="F678" s="57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ht="15.75" customHeight="1">
      <c r="A679" s="10"/>
      <c r="B679" s="10"/>
      <c r="C679" s="56"/>
      <c r="D679" s="56"/>
      <c r="E679" s="56"/>
      <c r="F679" s="57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ht="15.75" customHeight="1">
      <c r="A680" s="10"/>
      <c r="B680" s="10"/>
      <c r="C680" s="56"/>
      <c r="D680" s="56"/>
      <c r="E680" s="56"/>
      <c r="F680" s="57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ht="15.75" customHeight="1">
      <c r="A681" s="10"/>
      <c r="B681" s="10"/>
      <c r="C681" s="56"/>
      <c r="D681" s="56"/>
      <c r="E681" s="56"/>
      <c r="F681" s="57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ht="15.75" customHeight="1">
      <c r="A682" s="10"/>
      <c r="B682" s="10"/>
      <c r="C682" s="56"/>
      <c r="D682" s="56"/>
      <c r="E682" s="56"/>
      <c r="F682" s="57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ht="15.75" customHeight="1">
      <c r="A683" s="10"/>
      <c r="B683" s="10"/>
      <c r="C683" s="56"/>
      <c r="D683" s="56"/>
      <c r="E683" s="56"/>
      <c r="F683" s="57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ht="15.75" customHeight="1">
      <c r="A684" s="10"/>
      <c r="B684" s="10"/>
      <c r="C684" s="56"/>
      <c r="D684" s="56"/>
      <c r="E684" s="56"/>
      <c r="F684" s="57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ht="15.75" customHeight="1">
      <c r="A685" s="10"/>
      <c r="B685" s="10"/>
      <c r="C685" s="56"/>
      <c r="D685" s="56"/>
      <c r="E685" s="56"/>
      <c r="F685" s="57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ht="15.75" customHeight="1">
      <c r="A686" s="10"/>
      <c r="B686" s="10"/>
      <c r="C686" s="56"/>
      <c r="D686" s="56"/>
      <c r="E686" s="56"/>
      <c r="F686" s="57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ht="15.75" customHeight="1">
      <c r="A687" s="10"/>
      <c r="B687" s="10"/>
      <c r="C687" s="56"/>
      <c r="D687" s="56"/>
      <c r="E687" s="56"/>
      <c r="F687" s="57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ht="15.75" customHeight="1">
      <c r="A688" s="10"/>
      <c r="B688" s="10"/>
      <c r="C688" s="56"/>
      <c r="D688" s="56"/>
      <c r="E688" s="56"/>
      <c r="F688" s="57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ht="15.75" customHeight="1">
      <c r="A689" s="10"/>
      <c r="B689" s="10"/>
      <c r="C689" s="56"/>
      <c r="D689" s="56"/>
      <c r="E689" s="56"/>
      <c r="F689" s="57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ht="15.75" customHeight="1">
      <c r="A690" s="10"/>
      <c r="B690" s="10"/>
      <c r="C690" s="56"/>
      <c r="D690" s="56"/>
      <c r="E690" s="56"/>
      <c r="F690" s="57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ht="15.75" customHeight="1">
      <c r="A691" s="10"/>
      <c r="B691" s="10"/>
      <c r="C691" s="56"/>
      <c r="D691" s="56"/>
      <c r="E691" s="56"/>
      <c r="F691" s="57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ht="15.75" customHeight="1">
      <c r="A692" s="10"/>
      <c r="B692" s="10"/>
      <c r="C692" s="56"/>
      <c r="D692" s="56"/>
      <c r="E692" s="56"/>
      <c r="F692" s="57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ht="15.75" customHeight="1">
      <c r="A693" s="10"/>
      <c r="B693" s="10"/>
      <c r="C693" s="56"/>
      <c r="D693" s="56"/>
      <c r="E693" s="56"/>
      <c r="F693" s="57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ht="15.75" customHeight="1">
      <c r="A694" s="10"/>
      <c r="B694" s="10"/>
      <c r="C694" s="56"/>
      <c r="D694" s="56"/>
      <c r="E694" s="56"/>
      <c r="F694" s="57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ht="15.75" customHeight="1">
      <c r="A695" s="10"/>
      <c r="B695" s="10"/>
      <c r="C695" s="56"/>
      <c r="D695" s="56"/>
      <c r="E695" s="56"/>
      <c r="F695" s="57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ht="15.75" customHeight="1">
      <c r="A696" s="10"/>
      <c r="B696" s="10"/>
      <c r="C696" s="56"/>
      <c r="D696" s="56"/>
      <c r="E696" s="56"/>
      <c r="F696" s="57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ht="15.75" customHeight="1">
      <c r="A697" s="10"/>
      <c r="B697" s="10"/>
      <c r="C697" s="56"/>
      <c r="D697" s="56"/>
      <c r="E697" s="56"/>
      <c r="F697" s="57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ht="15.75" customHeight="1">
      <c r="A698" s="10"/>
      <c r="B698" s="10"/>
      <c r="C698" s="56"/>
      <c r="D698" s="56"/>
      <c r="E698" s="56"/>
      <c r="F698" s="57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ht="15.75" customHeight="1">
      <c r="A699" s="10"/>
      <c r="B699" s="10"/>
      <c r="C699" s="56"/>
      <c r="D699" s="56"/>
      <c r="E699" s="56"/>
      <c r="F699" s="57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ht="15.75" customHeight="1">
      <c r="A700" s="10"/>
      <c r="B700" s="10"/>
      <c r="C700" s="56"/>
      <c r="D700" s="56"/>
      <c r="E700" s="56"/>
      <c r="F700" s="57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ht="15.75" customHeight="1">
      <c r="A701" s="10"/>
      <c r="B701" s="10"/>
      <c r="C701" s="56"/>
      <c r="D701" s="56"/>
      <c r="E701" s="56"/>
      <c r="F701" s="57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ht="15.75" customHeight="1">
      <c r="A702" s="10"/>
      <c r="B702" s="10"/>
      <c r="C702" s="56"/>
      <c r="D702" s="56"/>
      <c r="E702" s="56"/>
      <c r="F702" s="57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ht="15.75" customHeight="1">
      <c r="A703" s="10"/>
      <c r="B703" s="10"/>
      <c r="C703" s="56"/>
      <c r="D703" s="56"/>
      <c r="E703" s="56"/>
      <c r="F703" s="57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ht="15.75" customHeight="1">
      <c r="A704" s="10"/>
      <c r="B704" s="10"/>
      <c r="C704" s="56"/>
      <c r="D704" s="56"/>
      <c r="E704" s="56"/>
      <c r="F704" s="57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ht="15.75" customHeight="1">
      <c r="A705" s="10"/>
      <c r="B705" s="10"/>
      <c r="C705" s="56"/>
      <c r="D705" s="56"/>
      <c r="E705" s="56"/>
      <c r="F705" s="57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ht="15.75" customHeight="1">
      <c r="A706" s="10"/>
      <c r="B706" s="10"/>
      <c r="C706" s="56"/>
      <c r="D706" s="56"/>
      <c r="E706" s="56"/>
      <c r="F706" s="57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ht="15.75" customHeight="1">
      <c r="A707" s="10"/>
      <c r="B707" s="10"/>
      <c r="C707" s="56"/>
      <c r="D707" s="56"/>
      <c r="E707" s="56"/>
      <c r="F707" s="57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ht="15.75" customHeight="1">
      <c r="A708" s="10"/>
      <c r="B708" s="10"/>
      <c r="C708" s="56"/>
      <c r="D708" s="56"/>
      <c r="E708" s="56"/>
      <c r="F708" s="57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ht="15.75" customHeight="1">
      <c r="A709" s="10"/>
      <c r="B709" s="10"/>
      <c r="C709" s="56"/>
      <c r="D709" s="56"/>
      <c r="E709" s="56"/>
      <c r="F709" s="57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ht="15.75" customHeight="1">
      <c r="A710" s="10"/>
      <c r="B710" s="10"/>
      <c r="C710" s="56"/>
      <c r="D710" s="56"/>
      <c r="E710" s="56"/>
      <c r="F710" s="57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ht="15.75" customHeight="1">
      <c r="A711" s="10"/>
      <c r="B711" s="10"/>
      <c r="C711" s="56"/>
      <c r="D711" s="56"/>
      <c r="E711" s="56"/>
      <c r="F711" s="57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ht="15.75" customHeight="1">
      <c r="A712" s="10"/>
      <c r="B712" s="10"/>
      <c r="C712" s="56"/>
      <c r="D712" s="56"/>
      <c r="E712" s="56"/>
      <c r="F712" s="57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ht="15.75" customHeight="1">
      <c r="A713" s="10"/>
      <c r="B713" s="10"/>
      <c r="C713" s="56"/>
      <c r="D713" s="56"/>
      <c r="E713" s="56"/>
      <c r="F713" s="57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ht="15.75" customHeight="1">
      <c r="A714" s="10"/>
      <c r="B714" s="10"/>
      <c r="C714" s="56"/>
      <c r="D714" s="56"/>
      <c r="E714" s="56"/>
      <c r="F714" s="57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ht="15.75" customHeight="1">
      <c r="A715" s="10"/>
      <c r="B715" s="10"/>
      <c r="C715" s="56"/>
      <c r="D715" s="56"/>
      <c r="E715" s="56"/>
      <c r="F715" s="57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ht="15.75" customHeight="1">
      <c r="A716" s="10"/>
      <c r="B716" s="10"/>
      <c r="C716" s="56"/>
      <c r="D716" s="56"/>
      <c r="E716" s="56"/>
      <c r="F716" s="57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ht="15.75" customHeight="1">
      <c r="A717" s="10"/>
      <c r="B717" s="10"/>
      <c r="C717" s="56"/>
      <c r="D717" s="56"/>
      <c r="E717" s="56"/>
      <c r="F717" s="57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ht="15.75" customHeight="1">
      <c r="A718" s="10"/>
      <c r="B718" s="10"/>
      <c r="C718" s="56"/>
      <c r="D718" s="56"/>
      <c r="E718" s="56"/>
      <c r="F718" s="57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ht="15.75" customHeight="1">
      <c r="A719" s="10"/>
      <c r="B719" s="10"/>
      <c r="C719" s="56"/>
      <c r="D719" s="56"/>
      <c r="E719" s="56"/>
      <c r="F719" s="57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ht="15.75" customHeight="1">
      <c r="A720" s="10"/>
      <c r="B720" s="10"/>
      <c r="C720" s="56"/>
      <c r="D720" s="56"/>
      <c r="E720" s="56"/>
      <c r="F720" s="57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ht="15.75" customHeight="1">
      <c r="A721" s="10"/>
      <c r="B721" s="10"/>
      <c r="C721" s="56"/>
      <c r="D721" s="56"/>
      <c r="E721" s="56"/>
      <c r="F721" s="57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ht="15.75" customHeight="1">
      <c r="A722" s="10"/>
      <c r="B722" s="10"/>
      <c r="C722" s="56"/>
      <c r="D722" s="56"/>
      <c r="E722" s="56"/>
      <c r="F722" s="57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ht="15.75" customHeight="1">
      <c r="A723" s="10"/>
      <c r="B723" s="10"/>
      <c r="C723" s="56"/>
      <c r="D723" s="56"/>
      <c r="E723" s="56"/>
      <c r="F723" s="57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ht="15.75" customHeight="1">
      <c r="A724" s="10"/>
      <c r="B724" s="10"/>
      <c r="C724" s="56"/>
      <c r="D724" s="56"/>
      <c r="E724" s="56"/>
      <c r="F724" s="57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ht="15.75" customHeight="1">
      <c r="A725" s="10"/>
      <c r="B725" s="10"/>
      <c r="C725" s="56"/>
      <c r="D725" s="56"/>
      <c r="E725" s="56"/>
      <c r="F725" s="57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ht="15.75" customHeight="1">
      <c r="A726" s="10"/>
      <c r="B726" s="10"/>
      <c r="C726" s="56"/>
      <c r="D726" s="56"/>
      <c r="E726" s="56"/>
      <c r="F726" s="57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ht="15.75" customHeight="1">
      <c r="A727" s="10"/>
      <c r="B727" s="10"/>
      <c r="C727" s="56"/>
      <c r="D727" s="56"/>
      <c r="E727" s="56"/>
      <c r="F727" s="57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ht="15.75" customHeight="1">
      <c r="A728" s="10"/>
      <c r="B728" s="10"/>
      <c r="C728" s="56"/>
      <c r="D728" s="56"/>
      <c r="E728" s="56"/>
      <c r="F728" s="57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ht="15.75" customHeight="1">
      <c r="A729" s="10"/>
      <c r="B729" s="10"/>
      <c r="C729" s="56"/>
      <c r="D729" s="56"/>
      <c r="E729" s="56"/>
      <c r="F729" s="57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ht="15.75" customHeight="1">
      <c r="A730" s="10"/>
      <c r="B730" s="10"/>
      <c r="C730" s="56"/>
      <c r="D730" s="56"/>
      <c r="E730" s="56"/>
      <c r="F730" s="57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ht="15.75" customHeight="1">
      <c r="A731" s="10"/>
      <c r="B731" s="10"/>
      <c r="C731" s="56"/>
      <c r="D731" s="56"/>
      <c r="E731" s="56"/>
      <c r="F731" s="57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ht="15.75" customHeight="1">
      <c r="A732" s="10"/>
      <c r="B732" s="10"/>
      <c r="C732" s="56"/>
      <c r="D732" s="56"/>
      <c r="E732" s="56"/>
      <c r="F732" s="57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ht="15.75" customHeight="1">
      <c r="A733" s="10"/>
      <c r="B733" s="10"/>
      <c r="C733" s="56"/>
      <c r="D733" s="56"/>
      <c r="E733" s="56"/>
      <c r="F733" s="57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ht="15.75" customHeight="1">
      <c r="A734" s="10"/>
      <c r="B734" s="10"/>
      <c r="C734" s="56"/>
      <c r="D734" s="56"/>
      <c r="E734" s="56"/>
      <c r="F734" s="57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ht="15.75" customHeight="1">
      <c r="A735" s="10"/>
      <c r="B735" s="10"/>
      <c r="C735" s="56"/>
      <c r="D735" s="56"/>
      <c r="E735" s="56"/>
      <c r="F735" s="57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ht="15.75" customHeight="1">
      <c r="A736" s="10"/>
      <c r="B736" s="10"/>
      <c r="C736" s="56"/>
      <c r="D736" s="56"/>
      <c r="E736" s="56"/>
      <c r="F736" s="57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ht="15.75" customHeight="1">
      <c r="A737" s="10"/>
      <c r="B737" s="10"/>
      <c r="C737" s="56"/>
      <c r="D737" s="56"/>
      <c r="E737" s="56"/>
      <c r="F737" s="57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ht="15.75" customHeight="1">
      <c r="A738" s="10"/>
      <c r="B738" s="10"/>
      <c r="C738" s="56"/>
      <c r="D738" s="56"/>
      <c r="E738" s="56"/>
      <c r="F738" s="57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ht="15.75" customHeight="1">
      <c r="A739" s="10"/>
      <c r="B739" s="10"/>
      <c r="C739" s="56"/>
      <c r="D739" s="56"/>
      <c r="E739" s="56"/>
      <c r="F739" s="57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ht="15.75" customHeight="1">
      <c r="A740" s="10"/>
      <c r="B740" s="10"/>
      <c r="C740" s="56"/>
      <c r="D740" s="56"/>
      <c r="E740" s="56"/>
      <c r="F740" s="57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ht="15.75" customHeight="1">
      <c r="A741" s="10"/>
      <c r="B741" s="10"/>
      <c r="C741" s="56"/>
      <c r="D741" s="56"/>
      <c r="E741" s="56"/>
      <c r="F741" s="57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ht="15.75" customHeight="1">
      <c r="A742" s="10"/>
      <c r="B742" s="10"/>
      <c r="C742" s="56"/>
      <c r="D742" s="56"/>
      <c r="E742" s="56"/>
      <c r="F742" s="57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ht="15.75" customHeight="1">
      <c r="A743" s="10"/>
      <c r="B743" s="10"/>
      <c r="C743" s="56"/>
      <c r="D743" s="56"/>
      <c r="E743" s="56"/>
      <c r="F743" s="57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ht="15.75" customHeight="1">
      <c r="A744" s="10"/>
      <c r="B744" s="10"/>
      <c r="C744" s="56"/>
      <c r="D744" s="56"/>
      <c r="E744" s="56"/>
      <c r="F744" s="57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ht="15.75" customHeight="1">
      <c r="A745" s="10"/>
      <c r="B745" s="10"/>
      <c r="C745" s="56"/>
      <c r="D745" s="56"/>
      <c r="E745" s="56"/>
      <c r="F745" s="57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ht="15.75" customHeight="1">
      <c r="A746" s="10"/>
      <c r="B746" s="10"/>
      <c r="C746" s="56"/>
      <c r="D746" s="56"/>
      <c r="E746" s="56"/>
      <c r="F746" s="57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ht="15.75" customHeight="1">
      <c r="A747" s="10"/>
      <c r="B747" s="10"/>
      <c r="C747" s="56"/>
      <c r="D747" s="56"/>
      <c r="E747" s="56"/>
      <c r="F747" s="57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ht="15.75" customHeight="1">
      <c r="A748" s="10"/>
      <c r="B748" s="10"/>
      <c r="C748" s="56"/>
      <c r="D748" s="56"/>
      <c r="E748" s="56"/>
      <c r="F748" s="57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ht="15.75" customHeight="1">
      <c r="A749" s="10"/>
      <c r="B749" s="10"/>
      <c r="C749" s="56"/>
      <c r="D749" s="56"/>
      <c r="E749" s="56"/>
      <c r="F749" s="57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ht="15.75" customHeight="1">
      <c r="A750" s="10"/>
      <c r="B750" s="10"/>
      <c r="C750" s="56"/>
      <c r="D750" s="56"/>
      <c r="E750" s="56"/>
      <c r="F750" s="57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ht="15.75" customHeight="1">
      <c r="A751" s="10"/>
      <c r="B751" s="10"/>
      <c r="C751" s="56"/>
      <c r="D751" s="56"/>
      <c r="E751" s="56"/>
      <c r="F751" s="57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ht="15.75" customHeight="1">
      <c r="A752" s="10"/>
      <c r="B752" s="10"/>
      <c r="C752" s="56"/>
      <c r="D752" s="56"/>
      <c r="E752" s="56"/>
      <c r="F752" s="57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ht="15.75" customHeight="1">
      <c r="A753" s="10"/>
      <c r="B753" s="10"/>
      <c r="C753" s="56"/>
      <c r="D753" s="56"/>
      <c r="E753" s="56"/>
      <c r="F753" s="57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ht="15.75" customHeight="1">
      <c r="A754" s="10"/>
      <c r="B754" s="10"/>
      <c r="C754" s="56"/>
      <c r="D754" s="56"/>
      <c r="E754" s="56"/>
      <c r="F754" s="57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ht="15.75" customHeight="1">
      <c r="A755" s="10"/>
      <c r="B755" s="10"/>
      <c r="C755" s="56"/>
      <c r="D755" s="56"/>
      <c r="E755" s="56"/>
      <c r="F755" s="57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ht="15.75" customHeight="1">
      <c r="A756" s="10"/>
      <c r="B756" s="10"/>
      <c r="C756" s="56"/>
      <c r="D756" s="56"/>
      <c r="E756" s="56"/>
      <c r="F756" s="57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ht="15.75" customHeight="1">
      <c r="A757" s="10"/>
      <c r="B757" s="10"/>
      <c r="C757" s="56"/>
      <c r="D757" s="56"/>
      <c r="E757" s="56"/>
      <c r="F757" s="57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ht="15.75" customHeight="1">
      <c r="A758" s="10"/>
      <c r="B758" s="10"/>
      <c r="C758" s="56"/>
      <c r="D758" s="56"/>
      <c r="E758" s="56"/>
      <c r="F758" s="57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ht="15.75" customHeight="1">
      <c r="A759" s="10"/>
      <c r="B759" s="10"/>
      <c r="C759" s="56"/>
      <c r="D759" s="56"/>
      <c r="E759" s="56"/>
      <c r="F759" s="57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ht="15.75" customHeight="1">
      <c r="A760" s="10"/>
      <c r="B760" s="10"/>
      <c r="C760" s="56"/>
      <c r="D760" s="56"/>
      <c r="E760" s="56"/>
      <c r="F760" s="57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ht="15.75" customHeight="1">
      <c r="A761" s="10"/>
      <c r="B761" s="10"/>
      <c r="C761" s="56"/>
      <c r="D761" s="56"/>
      <c r="E761" s="56"/>
      <c r="F761" s="57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ht="15.75" customHeight="1">
      <c r="A762" s="10"/>
      <c r="B762" s="10"/>
      <c r="C762" s="56"/>
      <c r="D762" s="56"/>
      <c r="E762" s="56"/>
      <c r="F762" s="57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ht="15.75" customHeight="1">
      <c r="A763" s="10"/>
      <c r="B763" s="10"/>
      <c r="C763" s="56"/>
      <c r="D763" s="56"/>
      <c r="E763" s="56"/>
      <c r="F763" s="57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ht="15.75" customHeight="1">
      <c r="A764" s="10"/>
      <c r="B764" s="10"/>
      <c r="C764" s="56"/>
      <c r="D764" s="56"/>
      <c r="E764" s="56"/>
      <c r="F764" s="57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ht="15.75" customHeight="1">
      <c r="A765" s="10"/>
      <c r="B765" s="10"/>
      <c r="C765" s="56"/>
      <c r="D765" s="56"/>
      <c r="E765" s="56"/>
      <c r="F765" s="57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ht="15.75" customHeight="1">
      <c r="A766" s="10"/>
      <c r="B766" s="10"/>
      <c r="C766" s="56"/>
      <c r="D766" s="56"/>
      <c r="E766" s="56"/>
      <c r="F766" s="57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ht="15.75" customHeight="1">
      <c r="A767" s="10"/>
      <c r="B767" s="10"/>
      <c r="C767" s="56"/>
      <c r="D767" s="56"/>
      <c r="E767" s="56"/>
      <c r="F767" s="57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ht="15.75" customHeight="1">
      <c r="A768" s="10"/>
      <c r="B768" s="10"/>
      <c r="C768" s="56"/>
      <c r="D768" s="56"/>
      <c r="E768" s="56"/>
      <c r="F768" s="57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ht="15.75" customHeight="1">
      <c r="A769" s="10"/>
      <c r="B769" s="10"/>
      <c r="C769" s="56"/>
      <c r="D769" s="56"/>
      <c r="E769" s="56"/>
      <c r="F769" s="57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ht="15.75" customHeight="1">
      <c r="A770" s="10"/>
      <c r="B770" s="10"/>
      <c r="C770" s="56"/>
      <c r="D770" s="56"/>
      <c r="E770" s="56"/>
      <c r="F770" s="57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ht="15.75" customHeight="1">
      <c r="A771" s="10"/>
      <c r="B771" s="10"/>
      <c r="C771" s="56"/>
      <c r="D771" s="56"/>
      <c r="E771" s="56"/>
      <c r="F771" s="57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ht="15.75" customHeight="1">
      <c r="A772" s="10"/>
      <c r="B772" s="10"/>
      <c r="C772" s="56"/>
      <c r="D772" s="56"/>
      <c r="E772" s="56"/>
      <c r="F772" s="57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ht="15.75" customHeight="1">
      <c r="A773" s="10"/>
      <c r="B773" s="10"/>
      <c r="C773" s="56"/>
      <c r="D773" s="56"/>
      <c r="E773" s="56"/>
      <c r="F773" s="57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ht="15.75" customHeight="1">
      <c r="A774" s="10"/>
      <c r="B774" s="10"/>
      <c r="C774" s="56"/>
      <c r="D774" s="56"/>
      <c r="E774" s="56"/>
      <c r="F774" s="57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ht="15.75" customHeight="1">
      <c r="A775" s="10"/>
      <c r="B775" s="10"/>
      <c r="C775" s="56"/>
      <c r="D775" s="56"/>
      <c r="E775" s="56"/>
      <c r="F775" s="57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ht="15.75" customHeight="1">
      <c r="A776" s="10"/>
      <c r="B776" s="10"/>
      <c r="C776" s="56"/>
      <c r="D776" s="56"/>
      <c r="E776" s="56"/>
      <c r="F776" s="57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ht="15.75" customHeight="1">
      <c r="A777" s="10"/>
      <c r="B777" s="10"/>
      <c r="C777" s="56"/>
      <c r="D777" s="56"/>
      <c r="E777" s="56"/>
      <c r="F777" s="57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ht="15.75" customHeight="1">
      <c r="A778" s="10"/>
      <c r="B778" s="10"/>
      <c r="C778" s="56"/>
      <c r="D778" s="56"/>
      <c r="E778" s="56"/>
      <c r="F778" s="57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ht="15.75" customHeight="1">
      <c r="A779" s="10"/>
      <c r="B779" s="10"/>
      <c r="C779" s="56"/>
      <c r="D779" s="56"/>
      <c r="E779" s="56"/>
      <c r="F779" s="57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ht="15.75" customHeight="1">
      <c r="A780" s="10"/>
      <c r="B780" s="10"/>
      <c r="C780" s="56"/>
      <c r="D780" s="56"/>
      <c r="E780" s="56"/>
      <c r="F780" s="57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ht="15.75" customHeight="1">
      <c r="A781" s="10"/>
      <c r="B781" s="10"/>
      <c r="C781" s="56"/>
      <c r="D781" s="56"/>
      <c r="E781" s="56"/>
      <c r="F781" s="57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ht="15.75" customHeight="1">
      <c r="A782" s="10"/>
      <c r="B782" s="10"/>
      <c r="C782" s="56"/>
      <c r="D782" s="56"/>
      <c r="E782" s="56"/>
      <c r="F782" s="57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ht="15.75" customHeight="1">
      <c r="A783" s="10"/>
      <c r="B783" s="10"/>
      <c r="C783" s="56"/>
      <c r="D783" s="56"/>
      <c r="E783" s="56"/>
      <c r="F783" s="57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ht="15.75" customHeight="1">
      <c r="A784" s="10"/>
      <c r="B784" s="10"/>
      <c r="C784" s="56"/>
      <c r="D784" s="56"/>
      <c r="E784" s="56"/>
      <c r="F784" s="57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ht="15.75" customHeight="1">
      <c r="A785" s="10"/>
      <c r="B785" s="10"/>
      <c r="C785" s="56"/>
      <c r="D785" s="56"/>
      <c r="E785" s="56"/>
      <c r="F785" s="57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ht="15.75" customHeight="1">
      <c r="A786" s="10"/>
      <c r="B786" s="10"/>
      <c r="C786" s="56"/>
      <c r="D786" s="56"/>
      <c r="E786" s="56"/>
      <c r="F786" s="57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ht="15.75" customHeight="1">
      <c r="A787" s="10"/>
      <c r="B787" s="10"/>
      <c r="C787" s="56"/>
      <c r="D787" s="56"/>
      <c r="E787" s="56"/>
      <c r="F787" s="57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ht="15.75" customHeight="1">
      <c r="A788" s="10"/>
      <c r="B788" s="10"/>
      <c r="C788" s="56"/>
      <c r="D788" s="56"/>
      <c r="E788" s="56"/>
      <c r="F788" s="57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ht="15.75" customHeight="1">
      <c r="A789" s="10"/>
      <c r="B789" s="10"/>
      <c r="C789" s="56"/>
      <c r="D789" s="56"/>
      <c r="E789" s="56"/>
      <c r="F789" s="57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ht="15.75" customHeight="1">
      <c r="A790" s="10"/>
      <c r="B790" s="10"/>
      <c r="C790" s="56"/>
      <c r="D790" s="56"/>
      <c r="E790" s="56"/>
      <c r="F790" s="57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ht="15.75" customHeight="1">
      <c r="A791" s="10"/>
      <c r="B791" s="10"/>
      <c r="C791" s="56"/>
      <c r="D791" s="56"/>
      <c r="E791" s="56"/>
      <c r="F791" s="57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ht="15.75" customHeight="1">
      <c r="A792" s="10"/>
      <c r="B792" s="10"/>
      <c r="C792" s="56"/>
      <c r="D792" s="56"/>
      <c r="E792" s="56"/>
      <c r="F792" s="57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ht="15.75" customHeight="1">
      <c r="A793" s="10"/>
      <c r="B793" s="10"/>
      <c r="C793" s="56"/>
      <c r="D793" s="56"/>
      <c r="E793" s="56"/>
      <c r="F793" s="57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ht="15.75" customHeight="1">
      <c r="A794" s="10"/>
      <c r="B794" s="10"/>
      <c r="C794" s="56"/>
      <c r="D794" s="56"/>
      <c r="E794" s="56"/>
      <c r="F794" s="57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ht="15.75" customHeight="1">
      <c r="A795" s="10"/>
      <c r="B795" s="10"/>
      <c r="C795" s="56"/>
      <c r="D795" s="56"/>
      <c r="E795" s="56"/>
      <c r="F795" s="57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ht="15.75" customHeight="1">
      <c r="A796" s="10"/>
      <c r="B796" s="10"/>
      <c r="C796" s="56"/>
      <c r="D796" s="56"/>
      <c r="E796" s="56"/>
      <c r="F796" s="57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ht="15.75" customHeight="1">
      <c r="A797" s="10"/>
      <c r="B797" s="10"/>
      <c r="C797" s="56"/>
      <c r="D797" s="56"/>
      <c r="E797" s="56"/>
      <c r="F797" s="57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ht="15.75" customHeight="1">
      <c r="A798" s="10"/>
      <c r="B798" s="10"/>
      <c r="C798" s="56"/>
      <c r="D798" s="56"/>
      <c r="E798" s="56"/>
      <c r="F798" s="57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ht="15.75" customHeight="1">
      <c r="A799" s="10"/>
      <c r="B799" s="10"/>
      <c r="C799" s="56"/>
      <c r="D799" s="56"/>
      <c r="E799" s="56"/>
      <c r="F799" s="57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ht="15.75" customHeight="1">
      <c r="A800" s="10"/>
      <c r="B800" s="10"/>
      <c r="C800" s="56"/>
      <c r="D800" s="56"/>
      <c r="E800" s="56"/>
      <c r="F800" s="57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ht="15.75" customHeight="1">
      <c r="A801" s="10"/>
      <c r="B801" s="10"/>
      <c r="C801" s="56"/>
      <c r="D801" s="56"/>
      <c r="E801" s="56"/>
      <c r="F801" s="57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ht="15.75" customHeight="1">
      <c r="A802" s="10"/>
      <c r="B802" s="10"/>
      <c r="C802" s="56"/>
      <c r="D802" s="56"/>
      <c r="E802" s="56"/>
      <c r="F802" s="57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ht="15.75" customHeight="1">
      <c r="A803" s="10"/>
      <c r="B803" s="10"/>
      <c r="C803" s="56"/>
      <c r="D803" s="56"/>
      <c r="E803" s="56"/>
      <c r="F803" s="57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ht="15.75" customHeight="1">
      <c r="A804" s="10"/>
      <c r="B804" s="10"/>
      <c r="C804" s="56"/>
      <c r="D804" s="56"/>
      <c r="E804" s="56"/>
      <c r="F804" s="57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ht="15.75" customHeight="1">
      <c r="A805" s="10"/>
      <c r="B805" s="10"/>
      <c r="C805" s="56"/>
      <c r="D805" s="56"/>
      <c r="E805" s="56"/>
      <c r="F805" s="57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ht="15.75" customHeight="1">
      <c r="A806" s="10"/>
      <c r="B806" s="10"/>
      <c r="C806" s="56"/>
      <c r="D806" s="56"/>
      <c r="E806" s="56"/>
      <c r="F806" s="57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ht="15.75" customHeight="1">
      <c r="A807" s="10"/>
      <c r="B807" s="10"/>
      <c r="C807" s="56"/>
      <c r="D807" s="56"/>
      <c r="E807" s="56"/>
      <c r="F807" s="57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ht="15.75" customHeight="1">
      <c r="A808" s="10"/>
      <c r="B808" s="10"/>
      <c r="C808" s="56"/>
      <c r="D808" s="56"/>
      <c r="E808" s="56"/>
      <c r="F808" s="57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ht="15.75" customHeight="1">
      <c r="A809" s="10"/>
      <c r="B809" s="10"/>
      <c r="C809" s="56"/>
      <c r="D809" s="56"/>
      <c r="E809" s="56"/>
      <c r="F809" s="57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ht="15.75" customHeight="1">
      <c r="A810" s="10"/>
      <c r="B810" s="10"/>
      <c r="C810" s="56"/>
      <c r="D810" s="56"/>
      <c r="E810" s="56"/>
      <c r="F810" s="57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ht="15.75" customHeight="1">
      <c r="A811" s="10"/>
      <c r="B811" s="10"/>
      <c r="C811" s="56"/>
      <c r="D811" s="56"/>
      <c r="E811" s="56"/>
      <c r="F811" s="57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ht="15.75" customHeight="1">
      <c r="A812" s="10"/>
      <c r="B812" s="10"/>
      <c r="C812" s="56"/>
      <c r="D812" s="56"/>
      <c r="E812" s="56"/>
      <c r="F812" s="57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ht="15.75" customHeight="1">
      <c r="A813" s="10"/>
      <c r="B813" s="10"/>
      <c r="C813" s="56"/>
      <c r="D813" s="56"/>
      <c r="E813" s="56"/>
      <c r="F813" s="57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ht="15.75" customHeight="1">
      <c r="A814" s="10"/>
      <c r="B814" s="10"/>
      <c r="C814" s="56"/>
      <c r="D814" s="56"/>
      <c r="E814" s="56"/>
      <c r="F814" s="57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ht="15.75" customHeight="1">
      <c r="A815" s="10"/>
      <c r="B815" s="10"/>
      <c r="C815" s="56"/>
      <c r="D815" s="56"/>
      <c r="E815" s="56"/>
      <c r="F815" s="57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ht="15.75" customHeight="1">
      <c r="A816" s="10"/>
      <c r="B816" s="10"/>
      <c r="C816" s="56"/>
      <c r="D816" s="56"/>
      <c r="E816" s="56"/>
      <c r="F816" s="57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ht="15.75" customHeight="1">
      <c r="A817" s="10"/>
      <c r="B817" s="10"/>
      <c r="C817" s="56"/>
      <c r="D817" s="56"/>
      <c r="E817" s="56"/>
      <c r="F817" s="57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ht="15.75" customHeight="1">
      <c r="A818" s="10"/>
      <c r="B818" s="10"/>
      <c r="C818" s="56"/>
      <c r="D818" s="56"/>
      <c r="E818" s="56"/>
      <c r="F818" s="57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ht="15.75" customHeight="1">
      <c r="A819" s="10"/>
      <c r="B819" s="10"/>
      <c r="C819" s="56"/>
      <c r="D819" s="56"/>
      <c r="E819" s="56"/>
      <c r="F819" s="57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ht="15.75" customHeight="1">
      <c r="A820" s="10"/>
      <c r="B820" s="10"/>
      <c r="C820" s="56"/>
      <c r="D820" s="56"/>
      <c r="E820" s="56"/>
      <c r="F820" s="57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ht="15.75" customHeight="1">
      <c r="A821" s="10"/>
      <c r="B821" s="10"/>
      <c r="C821" s="56"/>
      <c r="D821" s="56"/>
      <c r="E821" s="56"/>
      <c r="F821" s="57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ht="15.75" customHeight="1">
      <c r="A822" s="10"/>
      <c r="B822" s="10"/>
      <c r="C822" s="56"/>
      <c r="D822" s="56"/>
      <c r="E822" s="56"/>
      <c r="F822" s="57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ht="15.75" customHeight="1">
      <c r="A823" s="10"/>
      <c r="B823" s="10"/>
      <c r="C823" s="56"/>
      <c r="D823" s="56"/>
      <c r="E823" s="56"/>
      <c r="F823" s="57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ht="15.75" customHeight="1">
      <c r="A824" s="10"/>
      <c r="B824" s="10"/>
      <c r="C824" s="56"/>
      <c r="D824" s="56"/>
      <c r="E824" s="56"/>
      <c r="F824" s="57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ht="15.75" customHeight="1">
      <c r="A825" s="10"/>
      <c r="B825" s="10"/>
      <c r="C825" s="56"/>
      <c r="D825" s="56"/>
      <c r="E825" s="56"/>
      <c r="F825" s="57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ht="15.75" customHeight="1">
      <c r="A826" s="10"/>
      <c r="B826" s="10"/>
      <c r="C826" s="56"/>
      <c r="D826" s="56"/>
      <c r="E826" s="56"/>
      <c r="F826" s="57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ht="15.75" customHeight="1">
      <c r="A827" s="10"/>
      <c r="B827" s="10"/>
      <c r="C827" s="56"/>
      <c r="D827" s="56"/>
      <c r="E827" s="56"/>
      <c r="F827" s="57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ht="15.75" customHeight="1">
      <c r="A828" s="10"/>
      <c r="B828" s="10"/>
      <c r="C828" s="56"/>
      <c r="D828" s="56"/>
      <c r="E828" s="56"/>
      <c r="F828" s="57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ht="15.75" customHeight="1">
      <c r="A829" s="10"/>
      <c r="B829" s="10"/>
      <c r="C829" s="56"/>
      <c r="D829" s="56"/>
      <c r="E829" s="56"/>
      <c r="F829" s="57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ht="15.75" customHeight="1">
      <c r="A830" s="10"/>
      <c r="B830" s="10"/>
      <c r="C830" s="56"/>
      <c r="D830" s="56"/>
      <c r="E830" s="56"/>
      <c r="F830" s="57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ht="15.75" customHeight="1">
      <c r="A831" s="10"/>
      <c r="B831" s="10"/>
      <c r="C831" s="56"/>
      <c r="D831" s="56"/>
      <c r="E831" s="56"/>
      <c r="F831" s="57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ht="15.75" customHeight="1">
      <c r="A832" s="10"/>
      <c r="B832" s="10"/>
      <c r="C832" s="56"/>
      <c r="D832" s="56"/>
      <c r="E832" s="56"/>
      <c r="F832" s="57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ht="15.75" customHeight="1">
      <c r="A833" s="10"/>
      <c r="B833" s="10"/>
      <c r="C833" s="56"/>
      <c r="D833" s="56"/>
      <c r="E833" s="56"/>
      <c r="F833" s="57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ht="15.75" customHeight="1">
      <c r="A834" s="10"/>
      <c r="B834" s="10"/>
      <c r="C834" s="56"/>
      <c r="D834" s="56"/>
      <c r="E834" s="56"/>
      <c r="F834" s="57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ht="15.75" customHeight="1">
      <c r="A835" s="10"/>
      <c r="B835" s="10"/>
      <c r="C835" s="56"/>
      <c r="D835" s="56"/>
      <c r="E835" s="56"/>
      <c r="F835" s="57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ht="15.75" customHeight="1">
      <c r="A836" s="10"/>
      <c r="B836" s="10"/>
      <c r="C836" s="56"/>
      <c r="D836" s="56"/>
      <c r="E836" s="56"/>
      <c r="F836" s="57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ht="15.75" customHeight="1">
      <c r="A837" s="10"/>
      <c r="B837" s="10"/>
      <c r="C837" s="56"/>
      <c r="D837" s="56"/>
      <c r="E837" s="56"/>
      <c r="F837" s="57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ht="15.75" customHeight="1">
      <c r="A838" s="10"/>
      <c r="B838" s="10"/>
      <c r="C838" s="56"/>
      <c r="D838" s="56"/>
      <c r="E838" s="56"/>
      <c r="F838" s="57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ht="15.75" customHeight="1">
      <c r="A839" s="10"/>
      <c r="B839" s="10"/>
      <c r="C839" s="56"/>
      <c r="D839" s="56"/>
      <c r="E839" s="56"/>
      <c r="F839" s="57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ht="15.75" customHeight="1">
      <c r="A840" s="10"/>
      <c r="B840" s="10"/>
      <c r="C840" s="56"/>
      <c r="D840" s="56"/>
      <c r="E840" s="56"/>
      <c r="F840" s="57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ht="15.75" customHeight="1">
      <c r="A841" s="10"/>
      <c r="B841" s="10"/>
      <c r="C841" s="56"/>
      <c r="D841" s="56"/>
      <c r="E841" s="56"/>
      <c r="F841" s="57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ht="15.75" customHeight="1">
      <c r="A842" s="10"/>
      <c r="B842" s="10"/>
      <c r="C842" s="56"/>
      <c r="D842" s="56"/>
      <c r="E842" s="56"/>
      <c r="F842" s="57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ht="15.75" customHeight="1">
      <c r="A843" s="10"/>
      <c r="B843" s="10"/>
      <c r="C843" s="56"/>
      <c r="D843" s="56"/>
      <c r="E843" s="56"/>
      <c r="F843" s="57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ht="15.75" customHeight="1">
      <c r="A844" s="10"/>
      <c r="B844" s="10"/>
      <c r="C844" s="56"/>
      <c r="D844" s="56"/>
      <c r="E844" s="56"/>
      <c r="F844" s="57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ht="15.75" customHeight="1">
      <c r="A845" s="10"/>
      <c r="B845" s="10"/>
      <c r="C845" s="56"/>
      <c r="D845" s="56"/>
      <c r="E845" s="56"/>
      <c r="F845" s="57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ht="15.75" customHeight="1">
      <c r="A846" s="10"/>
      <c r="B846" s="10"/>
      <c r="C846" s="56"/>
      <c r="D846" s="56"/>
      <c r="E846" s="56"/>
      <c r="F846" s="57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ht="15.75" customHeight="1">
      <c r="A847" s="10"/>
      <c r="B847" s="10"/>
      <c r="C847" s="56"/>
      <c r="D847" s="56"/>
      <c r="E847" s="56"/>
      <c r="F847" s="57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ht="15.75" customHeight="1">
      <c r="A848" s="10"/>
      <c r="B848" s="10"/>
      <c r="C848" s="56"/>
      <c r="D848" s="56"/>
      <c r="E848" s="56"/>
      <c r="F848" s="57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ht="15.75" customHeight="1">
      <c r="A849" s="10"/>
      <c r="B849" s="10"/>
      <c r="C849" s="56"/>
      <c r="D849" s="56"/>
      <c r="E849" s="56"/>
      <c r="F849" s="57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ht="15.75" customHeight="1">
      <c r="A850" s="10"/>
      <c r="B850" s="10"/>
      <c r="C850" s="56"/>
      <c r="D850" s="56"/>
      <c r="E850" s="56"/>
      <c r="F850" s="57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ht="15.75" customHeight="1">
      <c r="A851" s="10"/>
      <c r="B851" s="10"/>
      <c r="C851" s="56"/>
      <c r="D851" s="56"/>
      <c r="E851" s="56"/>
      <c r="F851" s="57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ht="15.75" customHeight="1">
      <c r="A852" s="10"/>
      <c r="B852" s="10"/>
      <c r="C852" s="56"/>
      <c r="D852" s="56"/>
      <c r="E852" s="56"/>
      <c r="F852" s="57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ht="15.75" customHeight="1">
      <c r="A853" s="10"/>
      <c r="B853" s="10"/>
      <c r="C853" s="56"/>
      <c r="D853" s="56"/>
      <c r="E853" s="56"/>
      <c r="F853" s="57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ht="15.75" customHeight="1">
      <c r="A854" s="10"/>
      <c r="B854" s="10"/>
      <c r="C854" s="56"/>
      <c r="D854" s="56"/>
      <c r="E854" s="56"/>
      <c r="F854" s="57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ht="15.75" customHeight="1">
      <c r="A855" s="10"/>
      <c r="B855" s="10"/>
      <c r="C855" s="56"/>
      <c r="D855" s="56"/>
      <c r="E855" s="56"/>
      <c r="F855" s="57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ht="15.75" customHeight="1">
      <c r="A856" s="10"/>
      <c r="B856" s="10"/>
      <c r="C856" s="56"/>
      <c r="D856" s="56"/>
      <c r="E856" s="56"/>
      <c r="F856" s="57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ht="15.75" customHeight="1">
      <c r="A857" s="10"/>
      <c r="B857" s="10"/>
      <c r="C857" s="56"/>
      <c r="D857" s="56"/>
      <c r="E857" s="56"/>
      <c r="F857" s="57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ht="15.75" customHeight="1">
      <c r="A858" s="10"/>
      <c r="B858" s="10"/>
      <c r="C858" s="56"/>
      <c r="D858" s="56"/>
      <c r="E858" s="56"/>
      <c r="F858" s="57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ht="15.75" customHeight="1">
      <c r="A859" s="10"/>
      <c r="B859" s="10"/>
      <c r="C859" s="56"/>
      <c r="D859" s="56"/>
      <c r="E859" s="56"/>
      <c r="F859" s="57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ht="15.75" customHeight="1">
      <c r="A860" s="10"/>
      <c r="B860" s="10"/>
      <c r="C860" s="56"/>
      <c r="D860" s="56"/>
      <c r="E860" s="56"/>
      <c r="F860" s="57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ht="15.75" customHeight="1">
      <c r="A861" s="10"/>
      <c r="B861" s="10"/>
      <c r="C861" s="56"/>
      <c r="D861" s="56"/>
      <c r="E861" s="56"/>
      <c r="F861" s="57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ht="15.75" customHeight="1">
      <c r="A862" s="10"/>
      <c r="B862" s="10"/>
      <c r="C862" s="56"/>
      <c r="D862" s="56"/>
      <c r="E862" s="56"/>
      <c r="F862" s="57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ht="15.75" customHeight="1">
      <c r="A863" s="10"/>
      <c r="B863" s="10"/>
      <c r="C863" s="56"/>
      <c r="D863" s="56"/>
      <c r="E863" s="56"/>
      <c r="F863" s="57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ht="15.75" customHeight="1">
      <c r="A864" s="10"/>
      <c r="B864" s="10"/>
      <c r="C864" s="56"/>
      <c r="D864" s="56"/>
      <c r="E864" s="56"/>
      <c r="F864" s="57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ht="15.75" customHeight="1">
      <c r="A865" s="10"/>
      <c r="B865" s="10"/>
      <c r="C865" s="56"/>
      <c r="D865" s="56"/>
      <c r="E865" s="56"/>
      <c r="F865" s="57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ht="15.75" customHeight="1">
      <c r="A866" s="10"/>
      <c r="B866" s="10"/>
      <c r="C866" s="56"/>
      <c r="D866" s="56"/>
      <c r="E866" s="56"/>
      <c r="F866" s="57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ht="15.75" customHeight="1">
      <c r="A867" s="10"/>
      <c r="B867" s="10"/>
      <c r="C867" s="56"/>
      <c r="D867" s="56"/>
      <c r="E867" s="56"/>
      <c r="F867" s="57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ht="15.75" customHeight="1">
      <c r="A868" s="10"/>
      <c r="B868" s="10"/>
      <c r="C868" s="56"/>
      <c r="D868" s="56"/>
      <c r="E868" s="56"/>
      <c r="F868" s="57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ht="15.75" customHeight="1">
      <c r="A869" s="10"/>
      <c r="B869" s="10"/>
      <c r="C869" s="56"/>
      <c r="D869" s="56"/>
      <c r="E869" s="56"/>
      <c r="F869" s="57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ht="15.75" customHeight="1">
      <c r="A870" s="10"/>
      <c r="B870" s="10"/>
      <c r="C870" s="56"/>
      <c r="D870" s="56"/>
      <c r="E870" s="56"/>
      <c r="F870" s="57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ht="15.75" customHeight="1">
      <c r="A871" s="10"/>
      <c r="B871" s="10"/>
      <c r="C871" s="56"/>
      <c r="D871" s="56"/>
      <c r="E871" s="56"/>
      <c r="F871" s="57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ht="15.75" customHeight="1">
      <c r="A872" s="10"/>
      <c r="B872" s="10"/>
      <c r="C872" s="56"/>
      <c r="D872" s="56"/>
      <c r="E872" s="56"/>
      <c r="F872" s="57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ht="15.75" customHeight="1">
      <c r="A873" s="10"/>
      <c r="B873" s="10"/>
      <c r="C873" s="56"/>
      <c r="D873" s="56"/>
      <c r="E873" s="56"/>
      <c r="F873" s="57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ht="15.75" customHeight="1">
      <c r="A874" s="10"/>
      <c r="B874" s="10"/>
      <c r="C874" s="56"/>
      <c r="D874" s="56"/>
      <c r="E874" s="56"/>
      <c r="F874" s="57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ht="15.75" customHeight="1">
      <c r="A875" s="10"/>
      <c r="B875" s="10"/>
      <c r="C875" s="56"/>
      <c r="D875" s="56"/>
      <c r="E875" s="56"/>
      <c r="F875" s="57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ht="15.75" customHeight="1">
      <c r="A876" s="10"/>
      <c r="B876" s="10"/>
      <c r="C876" s="56"/>
      <c r="D876" s="56"/>
      <c r="E876" s="56"/>
      <c r="F876" s="57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ht="15.75" customHeight="1">
      <c r="A877" s="10"/>
      <c r="B877" s="10"/>
      <c r="C877" s="56"/>
      <c r="D877" s="56"/>
      <c r="E877" s="56"/>
      <c r="F877" s="57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ht="15.75" customHeight="1">
      <c r="A878" s="10"/>
      <c r="B878" s="10"/>
      <c r="C878" s="56"/>
      <c r="D878" s="56"/>
      <c r="E878" s="56"/>
      <c r="F878" s="57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ht="15.75" customHeight="1">
      <c r="A879" s="10"/>
      <c r="B879" s="10"/>
      <c r="C879" s="56"/>
      <c r="D879" s="56"/>
      <c r="E879" s="56"/>
      <c r="F879" s="57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ht="15.75" customHeight="1">
      <c r="A880" s="10"/>
      <c r="B880" s="10"/>
      <c r="C880" s="56"/>
      <c r="D880" s="56"/>
      <c r="E880" s="56"/>
      <c r="F880" s="57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ht="15.75" customHeight="1">
      <c r="A881" s="10"/>
      <c r="B881" s="10"/>
      <c r="C881" s="56"/>
      <c r="D881" s="56"/>
      <c r="E881" s="56"/>
      <c r="F881" s="57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ht="15.75" customHeight="1">
      <c r="A882" s="10"/>
      <c r="B882" s="10"/>
      <c r="C882" s="56"/>
      <c r="D882" s="56"/>
      <c r="E882" s="56"/>
      <c r="F882" s="57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ht="15.75" customHeight="1">
      <c r="A883" s="10"/>
      <c r="B883" s="10"/>
      <c r="C883" s="56"/>
      <c r="D883" s="56"/>
      <c r="E883" s="56"/>
      <c r="F883" s="57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ht="15.75" customHeight="1">
      <c r="A884" s="10"/>
      <c r="B884" s="10"/>
      <c r="C884" s="56"/>
      <c r="D884" s="56"/>
      <c r="E884" s="56"/>
      <c r="F884" s="57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ht="15.75" customHeight="1">
      <c r="A885" s="10"/>
      <c r="B885" s="10"/>
      <c r="C885" s="56"/>
      <c r="D885" s="56"/>
      <c r="E885" s="56"/>
      <c r="F885" s="57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ht="15.75" customHeight="1">
      <c r="A886" s="10"/>
      <c r="B886" s="10"/>
      <c r="C886" s="56"/>
      <c r="D886" s="56"/>
      <c r="E886" s="56"/>
      <c r="F886" s="57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ht="15.75" customHeight="1">
      <c r="A887" s="10"/>
      <c r="B887" s="10"/>
      <c r="C887" s="56"/>
      <c r="D887" s="56"/>
      <c r="E887" s="56"/>
      <c r="F887" s="57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ht="15.75" customHeight="1">
      <c r="A888" s="10"/>
      <c r="B888" s="10"/>
      <c r="C888" s="56"/>
      <c r="D888" s="56"/>
      <c r="E888" s="56"/>
      <c r="F888" s="57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ht="15.75" customHeight="1">
      <c r="A889" s="10"/>
      <c r="B889" s="10"/>
      <c r="C889" s="56"/>
      <c r="D889" s="56"/>
      <c r="E889" s="56"/>
      <c r="F889" s="57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ht="15.75" customHeight="1">
      <c r="A890" s="10"/>
      <c r="B890" s="10"/>
      <c r="C890" s="56"/>
      <c r="D890" s="56"/>
      <c r="E890" s="56"/>
      <c r="F890" s="57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ht="15.75" customHeight="1">
      <c r="A891" s="10"/>
      <c r="B891" s="10"/>
      <c r="C891" s="56"/>
      <c r="D891" s="56"/>
      <c r="E891" s="56"/>
      <c r="F891" s="57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ht="15.75" customHeight="1">
      <c r="A892" s="10"/>
      <c r="B892" s="10"/>
      <c r="C892" s="56"/>
      <c r="D892" s="56"/>
      <c r="E892" s="56"/>
      <c r="F892" s="57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ht="15.75" customHeight="1">
      <c r="A893" s="10"/>
      <c r="B893" s="10"/>
      <c r="C893" s="56"/>
      <c r="D893" s="56"/>
      <c r="E893" s="56"/>
      <c r="F893" s="57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ht="15.75" customHeight="1">
      <c r="A894" s="10"/>
      <c r="B894" s="10"/>
      <c r="C894" s="56"/>
      <c r="D894" s="56"/>
      <c r="E894" s="56"/>
      <c r="F894" s="57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ht="15.75" customHeight="1">
      <c r="A895" s="10"/>
      <c r="B895" s="10"/>
      <c r="C895" s="56"/>
      <c r="D895" s="56"/>
      <c r="E895" s="56"/>
      <c r="F895" s="57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ht="15.75" customHeight="1">
      <c r="A896" s="10"/>
      <c r="B896" s="10"/>
      <c r="C896" s="56"/>
      <c r="D896" s="56"/>
      <c r="E896" s="56"/>
      <c r="F896" s="57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ht="15.75" customHeight="1">
      <c r="A897" s="10"/>
      <c r="B897" s="10"/>
      <c r="C897" s="56"/>
      <c r="D897" s="56"/>
      <c r="E897" s="56"/>
      <c r="F897" s="57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ht="15.75" customHeight="1">
      <c r="A898" s="10"/>
      <c r="B898" s="10"/>
      <c r="C898" s="56"/>
      <c r="D898" s="56"/>
      <c r="E898" s="56"/>
      <c r="F898" s="57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ht="15.75" customHeight="1">
      <c r="A899" s="10"/>
      <c r="B899" s="10"/>
      <c r="C899" s="56"/>
      <c r="D899" s="56"/>
      <c r="E899" s="56"/>
      <c r="F899" s="57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ht="15.75" customHeight="1">
      <c r="A900" s="10"/>
      <c r="B900" s="10"/>
      <c r="C900" s="56"/>
      <c r="D900" s="56"/>
      <c r="E900" s="56"/>
      <c r="F900" s="57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ht="15.75" customHeight="1">
      <c r="A901" s="10"/>
      <c r="B901" s="10"/>
      <c r="C901" s="56"/>
      <c r="D901" s="56"/>
      <c r="E901" s="56"/>
      <c r="F901" s="57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ht="15.75" customHeight="1">
      <c r="A902" s="10"/>
      <c r="B902" s="10"/>
      <c r="C902" s="56"/>
      <c r="D902" s="56"/>
      <c r="E902" s="56"/>
      <c r="F902" s="57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ht="15.75" customHeight="1">
      <c r="A903" s="10"/>
      <c r="B903" s="10"/>
      <c r="C903" s="56"/>
      <c r="D903" s="56"/>
      <c r="E903" s="56"/>
      <c r="F903" s="57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ht="15.75" customHeight="1">
      <c r="A904" s="10"/>
      <c r="B904" s="10"/>
      <c r="C904" s="56"/>
      <c r="D904" s="56"/>
      <c r="E904" s="56"/>
      <c r="F904" s="57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ht="15.75" customHeight="1">
      <c r="A905" s="10"/>
      <c r="B905" s="10"/>
      <c r="C905" s="56"/>
      <c r="D905" s="56"/>
      <c r="E905" s="56"/>
      <c r="F905" s="57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ht="15.75" customHeight="1">
      <c r="A906" s="10"/>
      <c r="B906" s="10"/>
      <c r="C906" s="56"/>
      <c r="D906" s="56"/>
      <c r="E906" s="56"/>
      <c r="F906" s="57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ht="15.75" customHeight="1">
      <c r="A907" s="10"/>
      <c r="B907" s="10"/>
      <c r="C907" s="56"/>
      <c r="D907" s="56"/>
      <c r="E907" s="56"/>
      <c r="F907" s="57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ht="15.75" customHeight="1">
      <c r="A908" s="10"/>
      <c r="B908" s="10"/>
      <c r="C908" s="56"/>
      <c r="D908" s="56"/>
      <c r="E908" s="56"/>
      <c r="F908" s="57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ht="15.75" customHeight="1">
      <c r="A909" s="10"/>
      <c r="B909" s="10"/>
      <c r="C909" s="56"/>
      <c r="D909" s="56"/>
      <c r="E909" s="56"/>
      <c r="F909" s="57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ht="15.75" customHeight="1">
      <c r="A910" s="10"/>
      <c r="B910" s="10"/>
      <c r="C910" s="56"/>
      <c r="D910" s="56"/>
      <c r="E910" s="56"/>
      <c r="F910" s="57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ht="15.75" customHeight="1">
      <c r="A911" s="10"/>
      <c r="B911" s="10"/>
      <c r="C911" s="56"/>
      <c r="D911" s="56"/>
      <c r="E911" s="56"/>
      <c r="F911" s="57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ht="15.75" customHeight="1">
      <c r="A912" s="10"/>
      <c r="B912" s="10"/>
      <c r="C912" s="56"/>
      <c r="D912" s="56"/>
      <c r="E912" s="56"/>
      <c r="F912" s="57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ht="15.75" customHeight="1">
      <c r="A913" s="10"/>
      <c r="B913" s="10"/>
      <c r="C913" s="56"/>
      <c r="D913" s="56"/>
      <c r="E913" s="56"/>
      <c r="F913" s="57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ht="15.75" customHeight="1">
      <c r="A914" s="10"/>
      <c r="B914" s="10"/>
      <c r="C914" s="56"/>
      <c r="D914" s="56"/>
      <c r="E914" s="56"/>
      <c r="F914" s="57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ht="15.75" customHeight="1">
      <c r="A915" s="10"/>
      <c r="B915" s="10"/>
      <c r="C915" s="56"/>
      <c r="D915" s="56"/>
      <c r="E915" s="56"/>
      <c r="F915" s="57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ht="15.75" customHeight="1">
      <c r="A916" s="10"/>
      <c r="B916" s="10"/>
      <c r="C916" s="56"/>
      <c r="D916" s="56"/>
      <c r="E916" s="56"/>
      <c r="F916" s="57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ht="15.75" customHeight="1">
      <c r="A917" s="10"/>
      <c r="B917" s="10"/>
      <c r="C917" s="56"/>
      <c r="D917" s="56"/>
      <c r="E917" s="56"/>
      <c r="F917" s="57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ht="15.75" customHeight="1">
      <c r="A918" s="10"/>
      <c r="B918" s="10"/>
      <c r="C918" s="56"/>
      <c r="D918" s="56"/>
      <c r="E918" s="56"/>
      <c r="F918" s="57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ht="15.75" customHeight="1">
      <c r="A919" s="10"/>
      <c r="B919" s="10"/>
      <c r="C919" s="56"/>
      <c r="D919" s="56"/>
      <c r="E919" s="56"/>
      <c r="F919" s="57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ht="15.75" customHeight="1">
      <c r="A920" s="10"/>
      <c r="B920" s="10"/>
      <c r="C920" s="56"/>
      <c r="D920" s="56"/>
      <c r="E920" s="56"/>
      <c r="F920" s="57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ht="15.75" customHeight="1">
      <c r="A921" s="10"/>
      <c r="B921" s="10"/>
      <c r="C921" s="56"/>
      <c r="D921" s="56"/>
      <c r="E921" s="56"/>
      <c r="F921" s="57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ht="15.75" customHeight="1">
      <c r="A922" s="10"/>
      <c r="B922" s="10"/>
      <c r="C922" s="56"/>
      <c r="D922" s="56"/>
      <c r="E922" s="56"/>
      <c r="F922" s="57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ht="15.75" customHeight="1">
      <c r="A923" s="10"/>
      <c r="B923" s="10"/>
      <c r="C923" s="56"/>
      <c r="D923" s="56"/>
      <c r="E923" s="56"/>
      <c r="F923" s="57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ht="15.75" customHeight="1">
      <c r="A924" s="10"/>
      <c r="B924" s="10"/>
      <c r="C924" s="56"/>
      <c r="D924" s="56"/>
      <c r="E924" s="56"/>
      <c r="F924" s="57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ht="15.75" customHeight="1">
      <c r="A925" s="10"/>
      <c r="B925" s="10"/>
      <c r="C925" s="56"/>
      <c r="D925" s="56"/>
      <c r="E925" s="56"/>
      <c r="F925" s="57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ht="15.75" customHeight="1">
      <c r="A926" s="10"/>
      <c r="B926" s="10"/>
      <c r="C926" s="56"/>
      <c r="D926" s="56"/>
      <c r="E926" s="56"/>
      <c r="F926" s="57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ht="15.75" customHeight="1">
      <c r="A927" s="10"/>
      <c r="B927" s="10"/>
      <c r="C927" s="56"/>
      <c r="D927" s="56"/>
      <c r="E927" s="56"/>
      <c r="F927" s="57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ht="15.75" customHeight="1">
      <c r="A928" s="10"/>
      <c r="B928" s="10"/>
      <c r="C928" s="56"/>
      <c r="D928" s="56"/>
      <c r="E928" s="56"/>
      <c r="F928" s="57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ht="15.75" customHeight="1">
      <c r="A929" s="10"/>
      <c r="B929" s="10"/>
      <c r="C929" s="56"/>
      <c r="D929" s="56"/>
      <c r="E929" s="56"/>
      <c r="F929" s="57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ht="15.75" customHeight="1">
      <c r="A930" s="10"/>
      <c r="B930" s="10"/>
      <c r="C930" s="56"/>
      <c r="D930" s="56"/>
      <c r="E930" s="56"/>
      <c r="F930" s="57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ht="15.75" customHeight="1">
      <c r="A931" s="10"/>
      <c r="B931" s="10"/>
      <c r="C931" s="56"/>
      <c r="D931" s="56"/>
      <c r="E931" s="56"/>
      <c r="F931" s="57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ht="15.75" customHeight="1">
      <c r="A932" s="10"/>
      <c r="B932" s="10"/>
      <c r="C932" s="56"/>
      <c r="D932" s="56"/>
      <c r="E932" s="56"/>
      <c r="F932" s="57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ht="15.75" customHeight="1">
      <c r="A933" s="10"/>
      <c r="B933" s="10"/>
      <c r="C933" s="56"/>
      <c r="D933" s="56"/>
      <c r="E933" s="56"/>
      <c r="F933" s="57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ht="15.75" customHeight="1">
      <c r="A934" s="10"/>
      <c r="B934" s="10"/>
      <c r="C934" s="56"/>
      <c r="D934" s="56"/>
      <c r="E934" s="56"/>
      <c r="F934" s="57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ht="15.75" customHeight="1">
      <c r="A935" s="10"/>
      <c r="B935" s="10"/>
      <c r="C935" s="56"/>
      <c r="D935" s="56"/>
      <c r="E935" s="56"/>
      <c r="F935" s="57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ht="15.75" customHeight="1">
      <c r="A936" s="10"/>
      <c r="B936" s="10"/>
      <c r="C936" s="56"/>
      <c r="D936" s="56"/>
      <c r="E936" s="56"/>
      <c r="F936" s="57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ht="15.75" customHeight="1">
      <c r="A937" s="10"/>
      <c r="B937" s="10"/>
      <c r="C937" s="56"/>
      <c r="D937" s="56"/>
      <c r="E937" s="56"/>
      <c r="F937" s="57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ht="15.75" customHeight="1">
      <c r="A938" s="10"/>
      <c r="B938" s="10"/>
      <c r="C938" s="56"/>
      <c r="D938" s="56"/>
      <c r="E938" s="56"/>
      <c r="F938" s="57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ht="15.75" customHeight="1">
      <c r="A939" s="10"/>
      <c r="B939" s="10"/>
      <c r="C939" s="56"/>
      <c r="D939" s="56"/>
      <c r="E939" s="56"/>
      <c r="F939" s="57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ht="15.75" customHeight="1">
      <c r="A940" s="10"/>
      <c r="B940" s="10"/>
      <c r="C940" s="56"/>
      <c r="D940" s="56"/>
      <c r="E940" s="56"/>
      <c r="F940" s="57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ht="15.75" customHeight="1">
      <c r="A941" s="10"/>
      <c r="B941" s="10"/>
      <c r="C941" s="56"/>
      <c r="D941" s="56"/>
      <c r="E941" s="56"/>
      <c r="F941" s="57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ht="15.75" customHeight="1">
      <c r="A942" s="10"/>
      <c r="B942" s="10"/>
      <c r="C942" s="56"/>
      <c r="D942" s="56"/>
      <c r="E942" s="56"/>
      <c r="F942" s="57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ht="15.75" customHeight="1">
      <c r="A943" s="10"/>
      <c r="B943" s="10"/>
      <c r="C943" s="56"/>
      <c r="D943" s="56"/>
      <c r="E943" s="56"/>
      <c r="F943" s="57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ht="15.75" customHeight="1">
      <c r="A944" s="10"/>
      <c r="B944" s="10"/>
      <c r="C944" s="56"/>
      <c r="D944" s="56"/>
      <c r="E944" s="56"/>
      <c r="F944" s="57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ht="15.75" customHeight="1">
      <c r="A945" s="10"/>
      <c r="B945" s="10"/>
      <c r="C945" s="56"/>
      <c r="D945" s="56"/>
      <c r="E945" s="56"/>
      <c r="F945" s="57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ht="15.75" customHeight="1">
      <c r="A946" s="10"/>
      <c r="B946" s="10"/>
      <c r="C946" s="56"/>
      <c r="D946" s="56"/>
      <c r="E946" s="56"/>
      <c r="F946" s="57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ht="15.75" customHeight="1">
      <c r="A947" s="10"/>
      <c r="B947" s="10"/>
      <c r="C947" s="56"/>
      <c r="D947" s="56"/>
      <c r="E947" s="56"/>
      <c r="F947" s="57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ht="15.75" customHeight="1">
      <c r="A948" s="10"/>
      <c r="B948" s="10"/>
      <c r="C948" s="56"/>
      <c r="D948" s="56"/>
      <c r="E948" s="56"/>
      <c r="F948" s="57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ht="15.75" customHeight="1">
      <c r="A949" s="10"/>
      <c r="B949" s="10"/>
      <c r="C949" s="56"/>
      <c r="D949" s="56"/>
      <c r="E949" s="56"/>
      <c r="F949" s="57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ht="15.75" customHeight="1">
      <c r="A950" s="10"/>
      <c r="B950" s="10"/>
      <c r="C950" s="56"/>
      <c r="D950" s="56"/>
      <c r="E950" s="56"/>
      <c r="F950" s="57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ht="15.75" customHeight="1">
      <c r="A951" s="10"/>
      <c r="B951" s="10"/>
      <c r="C951" s="56"/>
      <c r="D951" s="56"/>
      <c r="E951" s="56"/>
      <c r="F951" s="57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ht="15.75" customHeight="1">
      <c r="A952" s="10"/>
      <c r="B952" s="10"/>
      <c r="C952" s="56"/>
      <c r="D952" s="56"/>
      <c r="E952" s="56"/>
      <c r="F952" s="57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ht="15.75" customHeight="1">
      <c r="A953" s="10"/>
      <c r="B953" s="10"/>
      <c r="C953" s="56"/>
      <c r="D953" s="56"/>
      <c r="E953" s="56"/>
      <c r="F953" s="57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ht="15.75" customHeight="1">
      <c r="A954" s="10"/>
      <c r="B954" s="10"/>
      <c r="C954" s="56"/>
      <c r="D954" s="56"/>
      <c r="E954" s="56"/>
      <c r="F954" s="57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ht="15.75" customHeight="1">
      <c r="A955" s="10"/>
      <c r="B955" s="10"/>
      <c r="C955" s="56"/>
      <c r="D955" s="56"/>
      <c r="E955" s="56"/>
      <c r="F955" s="57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ht="15.75" customHeight="1">
      <c r="A956" s="10"/>
      <c r="B956" s="10"/>
      <c r="C956" s="56"/>
      <c r="D956" s="56"/>
      <c r="E956" s="56"/>
      <c r="F956" s="57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ht="15.75" customHeight="1">
      <c r="A957" s="10"/>
      <c r="B957" s="10"/>
      <c r="C957" s="56"/>
      <c r="D957" s="56"/>
      <c r="E957" s="56"/>
      <c r="F957" s="57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ht="15.75" customHeight="1">
      <c r="A958" s="10"/>
      <c r="B958" s="10"/>
      <c r="C958" s="56"/>
      <c r="D958" s="56"/>
      <c r="E958" s="56"/>
      <c r="F958" s="57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ht="15.75" customHeight="1">
      <c r="A959" s="10"/>
      <c r="B959" s="10"/>
      <c r="C959" s="56"/>
      <c r="D959" s="56"/>
      <c r="E959" s="56"/>
      <c r="F959" s="57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ht="15.75" customHeight="1">
      <c r="A960" s="10"/>
      <c r="B960" s="10"/>
      <c r="C960" s="56"/>
      <c r="D960" s="56"/>
      <c r="E960" s="56"/>
      <c r="F960" s="57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ht="15.75" customHeight="1">
      <c r="A961" s="10"/>
      <c r="B961" s="10"/>
      <c r="C961" s="56"/>
      <c r="D961" s="56"/>
      <c r="E961" s="56"/>
      <c r="F961" s="57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ht="15.75" customHeight="1">
      <c r="A962" s="10"/>
      <c r="B962" s="10"/>
      <c r="C962" s="56"/>
      <c r="D962" s="56"/>
      <c r="E962" s="56"/>
      <c r="F962" s="57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ht="15.75" customHeight="1">
      <c r="A963" s="10"/>
      <c r="B963" s="10"/>
      <c r="C963" s="56"/>
      <c r="D963" s="56"/>
      <c r="E963" s="56"/>
      <c r="F963" s="57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ht="15.75" customHeight="1">
      <c r="A964" s="10"/>
      <c r="B964" s="10"/>
      <c r="C964" s="56"/>
      <c r="D964" s="56"/>
      <c r="E964" s="56"/>
      <c r="F964" s="57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ht="15.75" customHeight="1">
      <c r="A965" s="10"/>
      <c r="B965" s="10"/>
      <c r="C965" s="56"/>
      <c r="D965" s="56"/>
      <c r="E965" s="56"/>
      <c r="F965" s="57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ht="15.75" customHeight="1">
      <c r="A966" s="10"/>
      <c r="B966" s="10"/>
      <c r="C966" s="56"/>
      <c r="D966" s="56"/>
      <c r="E966" s="56"/>
      <c r="F966" s="57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ht="15.75" customHeight="1">
      <c r="A967" s="10"/>
      <c r="B967" s="10"/>
      <c r="C967" s="56"/>
      <c r="D967" s="56"/>
      <c r="E967" s="56"/>
      <c r="F967" s="57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ht="15.75" customHeight="1">
      <c r="A968" s="10"/>
      <c r="B968" s="10"/>
      <c r="C968" s="56"/>
      <c r="D968" s="56"/>
      <c r="E968" s="56"/>
      <c r="F968" s="57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ht="15.75" customHeight="1">
      <c r="A969" s="10"/>
      <c r="B969" s="10"/>
      <c r="C969" s="56"/>
      <c r="D969" s="56"/>
      <c r="E969" s="56"/>
      <c r="F969" s="57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ht="15.75" customHeight="1">
      <c r="A970" s="10"/>
      <c r="B970" s="10"/>
      <c r="C970" s="56"/>
      <c r="D970" s="56"/>
      <c r="E970" s="56"/>
      <c r="F970" s="57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ht="15.75" customHeight="1">
      <c r="A971" s="10"/>
      <c r="B971" s="10"/>
      <c r="C971" s="56"/>
      <c r="D971" s="56"/>
      <c r="E971" s="56"/>
      <c r="F971" s="57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ht="15.75" customHeight="1">
      <c r="A972" s="10"/>
      <c r="B972" s="10"/>
      <c r="C972" s="56"/>
      <c r="D972" s="56"/>
      <c r="E972" s="56"/>
      <c r="F972" s="57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ht="15.75" customHeight="1">
      <c r="A973" s="10"/>
      <c r="B973" s="10"/>
      <c r="C973" s="56"/>
      <c r="D973" s="56"/>
      <c r="E973" s="56"/>
      <c r="F973" s="57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ht="15.75" customHeight="1">
      <c r="A974" s="10"/>
      <c r="B974" s="10"/>
      <c r="C974" s="56"/>
      <c r="D974" s="56"/>
      <c r="E974" s="56"/>
      <c r="F974" s="57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ht="15.75" customHeight="1">
      <c r="A975" s="10"/>
      <c r="B975" s="10"/>
      <c r="C975" s="56"/>
      <c r="D975" s="56"/>
      <c r="E975" s="56"/>
      <c r="F975" s="57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ht="15.75" customHeight="1">
      <c r="A976" s="10"/>
      <c r="B976" s="10"/>
      <c r="C976" s="56"/>
      <c r="D976" s="56"/>
      <c r="E976" s="56"/>
      <c r="F976" s="57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ht="15.75" customHeight="1">
      <c r="A977" s="10"/>
      <c r="B977" s="10"/>
      <c r="C977" s="56"/>
      <c r="D977" s="56"/>
      <c r="E977" s="56"/>
      <c r="F977" s="57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ht="15.75" customHeight="1">
      <c r="A978" s="10"/>
      <c r="B978" s="10"/>
      <c r="C978" s="56"/>
      <c r="D978" s="56"/>
      <c r="E978" s="56"/>
      <c r="F978" s="57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ht="15.75" customHeight="1">
      <c r="A979" s="10"/>
      <c r="B979" s="10"/>
      <c r="C979" s="56"/>
      <c r="D979" s="56"/>
      <c r="E979" s="56"/>
      <c r="F979" s="57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ht="15.75" customHeight="1">
      <c r="A980" s="10"/>
      <c r="B980" s="10"/>
      <c r="C980" s="56"/>
      <c r="D980" s="56"/>
      <c r="E980" s="56"/>
      <c r="F980" s="57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ht="15.75" customHeight="1">
      <c r="A981" s="10"/>
      <c r="B981" s="10"/>
      <c r="C981" s="56"/>
      <c r="D981" s="56"/>
      <c r="E981" s="56"/>
      <c r="F981" s="57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ht="15.75" customHeight="1">
      <c r="A982" s="10"/>
      <c r="B982" s="10"/>
      <c r="C982" s="56"/>
      <c r="D982" s="56"/>
      <c r="E982" s="56"/>
      <c r="F982" s="57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ht="15.75" customHeight="1">
      <c r="A983" s="10"/>
      <c r="B983" s="10"/>
      <c r="C983" s="56"/>
      <c r="D983" s="56"/>
      <c r="E983" s="56"/>
      <c r="F983" s="57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ht="15.75" customHeight="1">
      <c r="A984" s="10"/>
      <c r="B984" s="10"/>
      <c r="C984" s="56"/>
      <c r="D984" s="56"/>
      <c r="E984" s="56"/>
      <c r="F984" s="57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ht="15.75" customHeight="1">
      <c r="A985" s="10"/>
      <c r="B985" s="10"/>
      <c r="C985" s="56"/>
      <c r="D985" s="56"/>
      <c r="E985" s="56"/>
      <c r="F985" s="57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ht="15.75" customHeight="1">
      <c r="A986" s="10"/>
      <c r="B986" s="10"/>
      <c r="C986" s="56"/>
      <c r="D986" s="56"/>
      <c r="E986" s="56"/>
      <c r="F986" s="57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ht="15.75" customHeight="1">
      <c r="A987" s="10"/>
      <c r="B987" s="10"/>
      <c r="C987" s="56"/>
      <c r="D987" s="56"/>
      <c r="E987" s="56"/>
      <c r="F987" s="57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ht="15.75" customHeight="1">
      <c r="A988" s="10"/>
      <c r="B988" s="10"/>
      <c r="C988" s="56"/>
      <c r="D988" s="56"/>
      <c r="E988" s="56"/>
      <c r="F988" s="57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ht="15.75" customHeight="1">
      <c r="A989" s="10"/>
      <c r="B989" s="10"/>
      <c r="C989" s="56"/>
      <c r="D989" s="56"/>
      <c r="E989" s="56"/>
      <c r="F989" s="57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ht="15.75" customHeight="1">
      <c r="A990" s="10"/>
      <c r="B990" s="10"/>
      <c r="C990" s="56"/>
      <c r="D990" s="56"/>
      <c r="E990" s="56"/>
      <c r="F990" s="57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ht="15.75" customHeight="1">
      <c r="A991" s="10"/>
      <c r="B991" s="10"/>
      <c r="C991" s="56"/>
      <c r="D991" s="56"/>
      <c r="E991" s="56"/>
      <c r="F991" s="57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ht="15.75" customHeight="1">
      <c r="A992" s="10"/>
      <c r="B992" s="10"/>
      <c r="C992" s="56"/>
      <c r="D992" s="56"/>
      <c r="E992" s="56"/>
      <c r="F992" s="57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ht="15.75" customHeight="1">
      <c r="A993" s="10"/>
      <c r="B993" s="10"/>
      <c r="C993" s="56"/>
      <c r="D993" s="56"/>
      <c r="E993" s="56"/>
      <c r="F993" s="57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ht="15.75" customHeight="1">
      <c r="A994" s="10"/>
      <c r="B994" s="10"/>
      <c r="C994" s="56"/>
      <c r="D994" s="56"/>
      <c r="E994" s="56"/>
      <c r="F994" s="57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ht="15.75" customHeight="1">
      <c r="A995" s="10"/>
      <c r="B995" s="10"/>
      <c r="C995" s="56"/>
      <c r="D995" s="56"/>
      <c r="E995" s="56"/>
      <c r="F995" s="57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ht="15.75" customHeight="1">
      <c r="A996" s="10"/>
      <c r="B996" s="10"/>
      <c r="C996" s="56"/>
      <c r="D996" s="56"/>
      <c r="E996" s="56"/>
      <c r="F996" s="57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ht="15.75" customHeight="1">
      <c r="A997" s="10"/>
      <c r="B997" s="10"/>
      <c r="C997" s="56"/>
      <c r="D997" s="56"/>
      <c r="E997" s="56"/>
      <c r="F997" s="57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ht="15.75" customHeight="1">
      <c r="A998" s="10"/>
      <c r="B998" s="10"/>
      <c r="C998" s="56"/>
      <c r="D998" s="56"/>
      <c r="E998" s="56"/>
      <c r="F998" s="57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  <row r="999" ht="15.75" customHeight="1">
      <c r="A999" s="10"/>
      <c r="B999" s="10"/>
      <c r="C999" s="56"/>
      <c r="D999" s="56"/>
      <c r="E999" s="56"/>
      <c r="F999" s="57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</row>
    <row r="1000" ht="15.75" customHeight="1">
      <c r="A1000" s="10"/>
      <c r="B1000" s="10"/>
      <c r="C1000" s="56"/>
      <c r="D1000" s="56"/>
      <c r="E1000" s="56"/>
      <c r="F1000" s="57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</row>
  </sheetData>
  <mergeCells count="28">
    <mergeCell ref="A2:H2"/>
    <mergeCell ref="A5:H5"/>
    <mergeCell ref="A11:H11"/>
    <mergeCell ref="A38:H38"/>
    <mergeCell ref="A45:H45"/>
    <mergeCell ref="A53:H53"/>
    <mergeCell ref="A62:H62"/>
    <mergeCell ref="A72:H72"/>
    <mergeCell ref="A84:H84"/>
    <mergeCell ref="A89:H89"/>
    <mergeCell ref="A93:H93"/>
    <mergeCell ref="A104:H104"/>
    <mergeCell ref="A112:H112"/>
    <mergeCell ref="A132:H132"/>
    <mergeCell ref="A231:H231"/>
    <mergeCell ref="A252:H252"/>
    <mergeCell ref="A260:H260"/>
    <mergeCell ref="A263:H263"/>
    <mergeCell ref="A271:H271"/>
    <mergeCell ref="G272:H272"/>
    <mergeCell ref="G273:H273"/>
    <mergeCell ref="A137:H137"/>
    <mergeCell ref="A150:H150"/>
    <mergeCell ref="A155:H155"/>
    <mergeCell ref="A166:H166"/>
    <mergeCell ref="A206:H206"/>
    <mergeCell ref="A211:H211"/>
    <mergeCell ref="A223:H223"/>
  </mergeCells>
  <conditionalFormatting sqref="F1:F1000">
    <cfRule type="cellIs" dxfId="0" priority="1" operator="equal">
      <formula>"Oct"</formula>
    </cfRule>
  </conditionalFormatting>
  <conditionalFormatting sqref="F1:F1000">
    <cfRule type="cellIs" dxfId="1" priority="2" operator="equal">
      <formula>"OOS"</formula>
    </cfRule>
  </conditionalFormatting>
  <conditionalFormatting sqref="F133:F136">
    <cfRule type="containsText" dxfId="2" priority="3" operator="containsText" text="New">
      <formula>NOT(ISERROR(SEARCH(("New"),(F133))))</formula>
    </cfRule>
  </conditionalFormatting>
  <conditionalFormatting sqref="F133:F136">
    <cfRule type="containsText" dxfId="3" priority="4" operator="containsText" text="Sale">
      <formula>NOT(ISERROR(SEARCH(("Sale"),(F133))))</formula>
    </cfRule>
  </conditionalFormatting>
  <conditionalFormatting sqref="F133:F136">
    <cfRule type="containsText" dxfId="4" priority="5" operator="containsText" text="OOS">
      <formula>NOT(ISERROR(SEARCH(("OOS"),(F133))))</formula>
    </cfRule>
  </conditionalFormatting>
  <conditionalFormatting sqref="F156:F165">
    <cfRule type="containsText" dxfId="2" priority="6" operator="containsText" text="New">
      <formula>NOT(ISERROR(SEARCH(("New"),(F156))))</formula>
    </cfRule>
  </conditionalFormatting>
  <conditionalFormatting sqref="F156:F165">
    <cfRule type="containsText" dxfId="3" priority="7" operator="containsText" text="Sale">
      <formula>NOT(ISERROR(SEARCH(("Sale"),(F156))))</formula>
    </cfRule>
  </conditionalFormatting>
  <conditionalFormatting sqref="F156:F165">
    <cfRule type="containsText" dxfId="4" priority="8" operator="containsText" text="OOS">
      <formula>NOT(ISERROR(SEARCH(("OOS"),(F156))))</formula>
    </cfRule>
  </conditionalFormatting>
  <conditionalFormatting sqref="F207:F210">
    <cfRule type="expression" dxfId="5" priority="9">
      <formula>"OOS"</formula>
    </cfRule>
  </conditionalFormatting>
  <conditionalFormatting sqref="F207:F210">
    <cfRule type="containsText" dxfId="3" priority="10" operator="containsText" text="Sale">
      <formula>NOT(ISERROR(SEARCH(("Sale"),(F207))))</formula>
    </cfRule>
  </conditionalFormatting>
  <conditionalFormatting sqref="F207:F210">
    <cfRule type="containsText" dxfId="4" priority="11" operator="containsText" text="OOS">
      <formula>NOT(ISERROR(SEARCH(("OOS"),(F207))))</formula>
    </cfRule>
  </conditionalFormatting>
  <conditionalFormatting sqref="F224:F230">
    <cfRule type="containsText" dxfId="2" priority="12" operator="containsText" text="New">
      <formula>NOT(ISERROR(SEARCH(("New"),(F224))))</formula>
    </cfRule>
  </conditionalFormatting>
  <conditionalFormatting sqref="F224:F230">
    <cfRule type="containsText" dxfId="3" priority="13" operator="containsText" text="Sale">
      <formula>NOT(ISERROR(SEARCH(("Sale"),(F224))))</formula>
    </cfRule>
  </conditionalFormatting>
  <conditionalFormatting sqref="F224:F230">
    <cfRule type="containsText" dxfId="4" priority="14" operator="containsText" text="OOS">
      <formula>NOT(ISERROR(SEARCH(("OOS"),(F224))))</formula>
    </cfRule>
  </conditionalFormatting>
  <conditionalFormatting sqref="F232:F251 F253:F259 F264:F270">
    <cfRule type="containsText" dxfId="3" priority="15" operator="containsText" text="Sale">
      <formula>NOT(ISERROR(SEARCH(("Sale"),(F232))))</formula>
    </cfRule>
  </conditionalFormatting>
  <conditionalFormatting sqref="F232:F251 F253:F259 F264:F270">
    <cfRule type="containsText" dxfId="4" priority="16" operator="containsText" text="OOS">
      <formula>NOT(ISERROR(SEARCH(("OOS"),(F232))))</formula>
    </cfRule>
  </conditionalFormatting>
  <conditionalFormatting sqref="F261:F262">
    <cfRule type="containsText" dxfId="3" priority="17" operator="containsText" text="Sale">
      <formula>NOT(ISERROR(SEARCH(("Sale"),(F261))))</formula>
    </cfRule>
  </conditionalFormatting>
  <conditionalFormatting sqref="F261:F262">
    <cfRule type="containsText" dxfId="4" priority="18" operator="containsText" text="OOS">
      <formula>NOT(ISERROR(SEARCH(("OOS"),(F261))))</formula>
    </cfRule>
  </conditionalFormatting>
  <conditionalFormatting sqref="F261:F262">
    <cfRule type="containsText" dxfId="3" priority="19" operator="containsText" text="Sale">
      <formula>NOT(ISERROR(SEARCH(("Sale"),(F261))))</formula>
    </cfRule>
  </conditionalFormatting>
  <conditionalFormatting sqref="F261:F262">
    <cfRule type="containsText" dxfId="4" priority="20" operator="containsText" text="OOS">
      <formula>NOT(ISERROR(SEARCH(("OOS"),(F261))))</formula>
    </cfRule>
  </conditionalFormatting>
  <printOptions horizontalCentered="1"/>
  <pageMargins bottom="0.75" footer="0.0" header="0.0" left="0.25" right="0.25" top="1.0"/>
  <pageSetup orientation="portrait" pageOrder="overThenDown"/>
  <headerFooter>
    <oddHeader>&amp;LChelsea Imports Food Price List&amp;RInventory Updated: &amp;D</oddHeader>
    <oddFooter>&amp;L wholesale@cmb.nyc | 212-272-1484&amp;Cwww.Chelsea-Imports.com &amp;R&amp;P/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30.71"/>
    <col customWidth="1" min="3" max="3" width="7.0"/>
    <col customWidth="1" min="4" max="4" width="6.29"/>
    <col customWidth="1" min="5" max="5" width="14.14"/>
    <col customWidth="1" min="6" max="6" width="8.0"/>
    <col customWidth="1" min="7" max="7" width="11.14"/>
    <col customWidth="1" min="8" max="26" width="8.71"/>
  </cols>
  <sheetData>
    <row r="1">
      <c r="A1" s="58" t="s">
        <v>0</v>
      </c>
      <c r="B1" s="58" t="s">
        <v>1</v>
      </c>
      <c r="C1" s="58" t="s">
        <v>278</v>
      </c>
      <c r="D1" s="58" t="s">
        <v>279</v>
      </c>
      <c r="E1" s="58" t="s">
        <v>4</v>
      </c>
      <c r="F1" s="58" t="s">
        <v>280</v>
      </c>
      <c r="G1" s="58" t="s">
        <v>5</v>
      </c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>
      <c r="A2" s="20" t="s">
        <v>10</v>
      </c>
      <c r="B2" s="20" t="s">
        <v>281</v>
      </c>
      <c r="C2" s="60">
        <v>55.0</v>
      </c>
      <c r="D2" s="20" t="s">
        <v>282</v>
      </c>
      <c r="E2" s="20" t="s">
        <v>283</v>
      </c>
      <c r="F2" s="20" t="s">
        <v>284</v>
      </c>
      <c r="G2" s="20" t="s">
        <v>285</v>
      </c>
    </row>
    <row r="3">
      <c r="A3" s="20" t="s">
        <v>12</v>
      </c>
      <c r="B3" s="20" t="s">
        <v>286</v>
      </c>
      <c r="C3" s="60">
        <v>25.0</v>
      </c>
      <c r="D3" s="20" t="s">
        <v>282</v>
      </c>
      <c r="E3" s="20" t="s">
        <v>287</v>
      </c>
      <c r="F3" s="20" t="s">
        <v>284</v>
      </c>
      <c r="G3" s="20" t="s">
        <v>285</v>
      </c>
    </row>
    <row r="4">
      <c r="A4" s="20" t="s">
        <v>13</v>
      </c>
      <c r="B4" s="20" t="s">
        <v>288</v>
      </c>
      <c r="C4" s="60">
        <v>25.0</v>
      </c>
      <c r="D4" s="20" t="s">
        <v>282</v>
      </c>
      <c r="E4" s="20" t="s">
        <v>289</v>
      </c>
      <c r="F4" s="20" t="s">
        <v>284</v>
      </c>
      <c r="G4" s="20" t="s">
        <v>285</v>
      </c>
    </row>
    <row r="5">
      <c r="A5" s="20" t="s">
        <v>14</v>
      </c>
      <c r="B5" s="20" t="s">
        <v>290</v>
      </c>
      <c r="C5" s="60">
        <v>25.0</v>
      </c>
      <c r="D5" s="20" t="s">
        <v>282</v>
      </c>
      <c r="E5" s="20" t="s">
        <v>291</v>
      </c>
      <c r="F5" s="20" t="s">
        <v>284</v>
      </c>
      <c r="G5" s="20" t="s">
        <v>292</v>
      </c>
    </row>
    <row r="6">
      <c r="A6" s="20" t="s">
        <v>15</v>
      </c>
      <c r="B6" s="20" t="s">
        <v>293</v>
      </c>
      <c r="C6" s="60">
        <v>25.0</v>
      </c>
      <c r="D6" s="20" t="s">
        <v>282</v>
      </c>
      <c r="E6" s="20" t="s">
        <v>294</v>
      </c>
      <c r="F6" s="20" t="s">
        <v>284</v>
      </c>
      <c r="G6" s="20" t="s">
        <v>285</v>
      </c>
    </row>
    <row r="7">
      <c r="A7" s="20" t="s">
        <v>16</v>
      </c>
      <c r="B7" s="20" t="s">
        <v>295</v>
      </c>
      <c r="C7" s="60">
        <v>25.0</v>
      </c>
      <c r="D7" s="20" t="s">
        <v>282</v>
      </c>
      <c r="E7" s="20" t="s">
        <v>296</v>
      </c>
      <c r="F7" s="20" t="s">
        <v>284</v>
      </c>
      <c r="G7" s="20" t="s">
        <v>285</v>
      </c>
    </row>
    <row r="8">
      <c r="A8" s="20" t="s">
        <v>18</v>
      </c>
      <c r="B8" s="20" t="s">
        <v>297</v>
      </c>
      <c r="C8" s="60">
        <v>28.5</v>
      </c>
      <c r="D8" s="20" t="s">
        <v>282</v>
      </c>
      <c r="E8" s="20" t="s">
        <v>298</v>
      </c>
      <c r="F8" s="20" t="s">
        <v>284</v>
      </c>
      <c r="G8" s="20" t="s">
        <v>292</v>
      </c>
    </row>
    <row r="9">
      <c r="A9" s="20" t="s">
        <v>19</v>
      </c>
      <c r="B9" s="20" t="s">
        <v>299</v>
      </c>
      <c r="C9" s="60">
        <v>52.0</v>
      </c>
      <c r="D9" s="20" t="s">
        <v>300</v>
      </c>
      <c r="E9" s="20" t="s">
        <v>301</v>
      </c>
      <c r="F9" s="20" t="s">
        <v>284</v>
      </c>
      <c r="G9" s="20" t="s">
        <v>285</v>
      </c>
    </row>
    <row r="10">
      <c r="A10" s="20" t="s">
        <v>20</v>
      </c>
      <c r="B10" s="20" t="s">
        <v>302</v>
      </c>
      <c r="C10" s="60">
        <v>25.0</v>
      </c>
      <c r="D10" s="20" t="s">
        <v>282</v>
      </c>
      <c r="E10" s="20" t="s">
        <v>303</v>
      </c>
      <c r="F10" s="20" t="s">
        <v>284</v>
      </c>
      <c r="G10" s="20" t="s">
        <v>292</v>
      </c>
    </row>
    <row r="11">
      <c r="A11" s="20" t="s">
        <v>21</v>
      </c>
      <c r="B11" s="20" t="s">
        <v>304</v>
      </c>
      <c r="C11" s="60">
        <v>24.0</v>
      </c>
      <c r="D11" s="20" t="s">
        <v>282</v>
      </c>
      <c r="E11" s="20" t="s">
        <v>305</v>
      </c>
      <c r="F11" s="20" t="s">
        <v>284</v>
      </c>
      <c r="G11" s="20" t="s">
        <v>285</v>
      </c>
    </row>
    <row r="12">
      <c r="A12" s="20" t="s">
        <v>22</v>
      </c>
      <c r="B12" s="20" t="s">
        <v>306</v>
      </c>
      <c r="C12" s="60">
        <v>24.0</v>
      </c>
      <c r="D12" s="20" t="s">
        <v>282</v>
      </c>
      <c r="E12" s="20" t="s">
        <v>305</v>
      </c>
      <c r="F12" s="20" t="s">
        <v>284</v>
      </c>
      <c r="G12" s="20" t="s">
        <v>285</v>
      </c>
    </row>
    <row r="13">
      <c r="A13" s="20" t="s">
        <v>23</v>
      </c>
      <c r="B13" s="20" t="s">
        <v>307</v>
      </c>
      <c r="C13" s="60">
        <v>35.0</v>
      </c>
      <c r="D13" s="20" t="s">
        <v>282</v>
      </c>
      <c r="E13" s="20" t="s">
        <v>308</v>
      </c>
      <c r="F13" s="20" t="s">
        <v>284</v>
      </c>
      <c r="G13" s="20" t="s">
        <v>285</v>
      </c>
    </row>
    <row r="14">
      <c r="A14" s="20" t="s">
        <v>309</v>
      </c>
      <c r="B14" s="20" t="s">
        <v>310</v>
      </c>
      <c r="C14" s="60">
        <v>45.0</v>
      </c>
      <c r="D14" s="20" t="s">
        <v>282</v>
      </c>
      <c r="E14" s="20" t="s">
        <v>311</v>
      </c>
      <c r="F14" s="20" t="s">
        <v>284</v>
      </c>
      <c r="G14" s="20" t="s">
        <v>285</v>
      </c>
    </row>
    <row r="15">
      <c r="A15" s="20" t="s">
        <v>24</v>
      </c>
      <c r="B15" s="20" t="s">
        <v>312</v>
      </c>
      <c r="C15" s="60">
        <v>35.0</v>
      </c>
      <c r="D15" s="20" t="s">
        <v>282</v>
      </c>
      <c r="E15" s="20" t="s">
        <v>313</v>
      </c>
      <c r="F15" s="20" t="s">
        <v>284</v>
      </c>
      <c r="G15" s="20" t="s">
        <v>285</v>
      </c>
    </row>
    <row r="16">
      <c r="A16" s="20" t="s">
        <v>25</v>
      </c>
      <c r="B16" s="20" t="s">
        <v>314</v>
      </c>
      <c r="C16" s="60">
        <v>18.5</v>
      </c>
      <c r="D16" s="20" t="s">
        <v>282</v>
      </c>
      <c r="E16" s="20" t="s">
        <v>315</v>
      </c>
      <c r="F16" s="20" t="s">
        <v>284</v>
      </c>
      <c r="G16" s="20" t="s">
        <v>285</v>
      </c>
    </row>
    <row r="17">
      <c r="A17" s="20" t="s">
        <v>26</v>
      </c>
      <c r="B17" s="20" t="s">
        <v>316</v>
      </c>
      <c r="C17" s="60">
        <v>21.0</v>
      </c>
      <c r="D17" s="20" t="s">
        <v>282</v>
      </c>
      <c r="E17" s="20" t="s">
        <v>317</v>
      </c>
      <c r="F17" s="20" t="s">
        <v>284</v>
      </c>
      <c r="G17" s="20" t="s">
        <v>285</v>
      </c>
    </row>
    <row r="18">
      <c r="A18" s="20" t="s">
        <v>27</v>
      </c>
      <c r="B18" s="20" t="s">
        <v>318</v>
      </c>
      <c r="C18" s="60">
        <v>21.0</v>
      </c>
      <c r="D18" s="20" t="s">
        <v>282</v>
      </c>
      <c r="E18" s="20" t="s">
        <v>319</v>
      </c>
      <c r="F18" s="20" t="s">
        <v>284</v>
      </c>
      <c r="G18" s="20" t="s">
        <v>292</v>
      </c>
    </row>
    <row r="19">
      <c r="A19" s="20" t="s">
        <v>29</v>
      </c>
      <c r="B19" s="20" t="s">
        <v>320</v>
      </c>
      <c r="C19" s="60">
        <v>54.0</v>
      </c>
      <c r="D19" s="20" t="s">
        <v>282</v>
      </c>
      <c r="E19" s="20" t="s">
        <v>321</v>
      </c>
      <c r="F19" s="20" t="s">
        <v>284</v>
      </c>
      <c r="G19" s="20" t="s">
        <v>285</v>
      </c>
    </row>
    <row r="20">
      <c r="A20" s="20" t="s">
        <v>28</v>
      </c>
      <c r="B20" s="20" t="s">
        <v>322</v>
      </c>
      <c r="C20" s="60">
        <v>24.0</v>
      </c>
      <c r="D20" s="20" t="s">
        <v>282</v>
      </c>
      <c r="E20" s="20" t="s">
        <v>323</v>
      </c>
      <c r="F20" s="20" t="s">
        <v>284</v>
      </c>
      <c r="G20" s="20" t="s">
        <v>285</v>
      </c>
    </row>
    <row r="21" ht="15.75" customHeight="1">
      <c r="A21" s="20" t="s">
        <v>30</v>
      </c>
      <c r="B21" s="20" t="s">
        <v>324</v>
      </c>
      <c r="C21" s="60">
        <v>46.0</v>
      </c>
      <c r="D21" s="20" t="s">
        <v>300</v>
      </c>
      <c r="E21" s="20" t="s">
        <v>325</v>
      </c>
      <c r="F21" s="20" t="s">
        <v>284</v>
      </c>
      <c r="G21" s="20" t="s">
        <v>285</v>
      </c>
    </row>
    <row r="22" ht="15.75" customHeight="1">
      <c r="A22" s="20" t="s">
        <v>31</v>
      </c>
      <c r="B22" s="20" t="s">
        <v>326</v>
      </c>
      <c r="C22" s="60">
        <v>46.0</v>
      </c>
      <c r="D22" s="20" t="s">
        <v>300</v>
      </c>
      <c r="E22" s="20" t="s">
        <v>327</v>
      </c>
      <c r="F22" s="20" t="s">
        <v>284</v>
      </c>
      <c r="G22" s="20" t="s">
        <v>292</v>
      </c>
    </row>
    <row r="23" ht="15.75" customHeight="1">
      <c r="A23" s="20" t="s">
        <v>32</v>
      </c>
      <c r="B23" s="20" t="s">
        <v>328</v>
      </c>
      <c r="C23" s="60">
        <v>46.0</v>
      </c>
      <c r="D23" s="20" t="s">
        <v>300</v>
      </c>
      <c r="E23" s="20" t="s">
        <v>329</v>
      </c>
      <c r="F23" s="20" t="s">
        <v>284</v>
      </c>
      <c r="G23" s="20" t="s">
        <v>292</v>
      </c>
    </row>
    <row r="24" ht="15.75" customHeight="1">
      <c r="A24" s="20" t="s">
        <v>33</v>
      </c>
      <c r="B24" s="20" t="s">
        <v>330</v>
      </c>
      <c r="C24" s="60">
        <v>90.0</v>
      </c>
      <c r="D24" s="20" t="s">
        <v>300</v>
      </c>
      <c r="E24" s="20" t="s">
        <v>331</v>
      </c>
      <c r="F24" s="20" t="s">
        <v>284</v>
      </c>
      <c r="G24" s="20" t="s">
        <v>292</v>
      </c>
    </row>
    <row r="25" ht="15.75" customHeight="1">
      <c r="A25" s="20" t="s">
        <v>34</v>
      </c>
      <c r="B25" s="20" t="s">
        <v>332</v>
      </c>
      <c r="C25" s="60">
        <v>24.0</v>
      </c>
      <c r="D25" s="20" t="s">
        <v>282</v>
      </c>
      <c r="E25" s="20" t="s">
        <v>333</v>
      </c>
      <c r="F25" s="20" t="s">
        <v>284</v>
      </c>
      <c r="G25" s="20" t="s">
        <v>285</v>
      </c>
    </row>
    <row r="26" ht="15.75" customHeight="1">
      <c r="A26" s="20" t="s">
        <v>36</v>
      </c>
      <c r="B26" s="20" t="s">
        <v>334</v>
      </c>
      <c r="C26" s="60">
        <v>24.0</v>
      </c>
      <c r="D26" s="20" t="s">
        <v>282</v>
      </c>
      <c r="E26" s="20" t="s">
        <v>335</v>
      </c>
      <c r="F26" s="20" t="s">
        <v>284</v>
      </c>
      <c r="G26" s="20" t="s">
        <v>285</v>
      </c>
    </row>
    <row r="27" ht="15.75" customHeight="1">
      <c r="A27" s="20" t="s">
        <v>37</v>
      </c>
      <c r="B27" s="20" t="s">
        <v>336</v>
      </c>
      <c r="C27" s="60">
        <v>24.0</v>
      </c>
      <c r="D27" s="20" t="s">
        <v>282</v>
      </c>
      <c r="E27" s="20" t="s">
        <v>337</v>
      </c>
      <c r="F27" s="20" t="s">
        <v>284</v>
      </c>
      <c r="G27" s="20" t="s">
        <v>285</v>
      </c>
    </row>
    <row r="28" ht="15.75" customHeight="1">
      <c r="A28" s="20" t="s">
        <v>38</v>
      </c>
      <c r="B28" s="20" t="s">
        <v>338</v>
      </c>
      <c r="C28" s="60">
        <v>24.0</v>
      </c>
      <c r="D28" s="20" t="s">
        <v>282</v>
      </c>
      <c r="E28" s="20" t="s">
        <v>339</v>
      </c>
      <c r="F28" s="20" t="s">
        <v>284</v>
      </c>
      <c r="G28" s="20" t="s">
        <v>285</v>
      </c>
    </row>
    <row r="29" ht="15.75" customHeight="1">
      <c r="A29" s="20" t="s">
        <v>39</v>
      </c>
      <c r="B29" s="20" t="s">
        <v>340</v>
      </c>
      <c r="C29" s="60">
        <v>24.0</v>
      </c>
      <c r="D29" s="20" t="s">
        <v>282</v>
      </c>
      <c r="E29" s="20" t="s">
        <v>341</v>
      </c>
      <c r="F29" s="20" t="s">
        <v>284</v>
      </c>
      <c r="G29" s="20" t="s">
        <v>292</v>
      </c>
    </row>
    <row r="30" ht="15.75" customHeight="1">
      <c r="A30" s="20" t="s">
        <v>40</v>
      </c>
      <c r="B30" s="20" t="s">
        <v>342</v>
      </c>
      <c r="C30" s="60">
        <v>26.0</v>
      </c>
      <c r="D30" s="20" t="s">
        <v>282</v>
      </c>
      <c r="E30" s="20" t="s">
        <v>343</v>
      </c>
      <c r="F30" s="20" t="s">
        <v>284</v>
      </c>
      <c r="G30" s="20" t="s">
        <v>285</v>
      </c>
    </row>
    <row r="31" ht="15.75" customHeight="1">
      <c r="A31" s="20" t="s">
        <v>41</v>
      </c>
      <c r="B31" s="20" t="s">
        <v>344</v>
      </c>
      <c r="C31" s="60">
        <v>26.0</v>
      </c>
      <c r="D31" s="20" t="s">
        <v>282</v>
      </c>
      <c r="E31" s="20" t="s">
        <v>345</v>
      </c>
      <c r="F31" s="20" t="s">
        <v>284</v>
      </c>
      <c r="G31" s="20" t="s">
        <v>285</v>
      </c>
    </row>
    <row r="32" ht="15.75" customHeight="1">
      <c r="A32" s="20" t="s">
        <v>42</v>
      </c>
      <c r="B32" s="20" t="s">
        <v>346</v>
      </c>
      <c r="C32" s="60">
        <v>26.0</v>
      </c>
      <c r="D32" s="20" t="s">
        <v>282</v>
      </c>
      <c r="E32" s="20" t="s">
        <v>347</v>
      </c>
      <c r="F32" s="20" t="s">
        <v>284</v>
      </c>
      <c r="G32" s="20" t="s">
        <v>285</v>
      </c>
    </row>
    <row r="33" ht="15.75" customHeight="1">
      <c r="A33" s="20" t="s">
        <v>348</v>
      </c>
      <c r="B33" s="20" t="s">
        <v>349</v>
      </c>
      <c r="C33" s="60">
        <v>24.0</v>
      </c>
      <c r="D33" s="20" t="s">
        <v>282</v>
      </c>
      <c r="E33" s="20" t="s">
        <v>350</v>
      </c>
      <c r="F33" s="20" t="s">
        <v>284</v>
      </c>
      <c r="G33" s="20" t="s">
        <v>292</v>
      </c>
    </row>
    <row r="34" ht="15.75" customHeight="1">
      <c r="A34" s="20" t="s">
        <v>35</v>
      </c>
      <c r="B34" s="20" t="s">
        <v>351</v>
      </c>
      <c r="C34" s="60">
        <v>25.5</v>
      </c>
      <c r="D34" s="20" t="s">
        <v>282</v>
      </c>
      <c r="E34" s="20" t="s">
        <v>352</v>
      </c>
      <c r="F34" s="20" t="s">
        <v>284</v>
      </c>
      <c r="G34" s="20" t="s">
        <v>285</v>
      </c>
    </row>
    <row r="35" ht="15.75" customHeight="1">
      <c r="A35" s="20" t="s">
        <v>44</v>
      </c>
      <c r="B35" s="20" t="s">
        <v>353</v>
      </c>
      <c r="C35" s="60">
        <v>30.0</v>
      </c>
      <c r="D35" s="20" t="s">
        <v>300</v>
      </c>
      <c r="E35" s="20" t="s">
        <v>354</v>
      </c>
      <c r="F35" s="20" t="s">
        <v>284</v>
      </c>
      <c r="G35" s="20" t="s">
        <v>292</v>
      </c>
    </row>
    <row r="36" ht="15.75" customHeight="1">
      <c r="A36" s="20" t="s">
        <v>45</v>
      </c>
      <c r="B36" s="20" t="s">
        <v>355</v>
      </c>
      <c r="C36" s="60">
        <v>30.0</v>
      </c>
      <c r="D36" s="20" t="s">
        <v>300</v>
      </c>
      <c r="E36" s="20" t="s">
        <v>356</v>
      </c>
      <c r="F36" s="20" t="s">
        <v>284</v>
      </c>
      <c r="G36" s="20" t="s">
        <v>285</v>
      </c>
    </row>
    <row r="37" ht="15.75" customHeight="1">
      <c r="A37" s="20" t="s">
        <v>46</v>
      </c>
      <c r="B37" s="20" t="s">
        <v>357</v>
      </c>
      <c r="C37" s="60">
        <v>16.0</v>
      </c>
      <c r="D37" s="20" t="s">
        <v>358</v>
      </c>
      <c r="E37" s="20" t="s">
        <v>359</v>
      </c>
      <c r="F37" s="20" t="s">
        <v>284</v>
      </c>
      <c r="G37" s="20" t="s">
        <v>292</v>
      </c>
    </row>
    <row r="38" ht="15.75" customHeight="1">
      <c r="A38" s="20" t="s">
        <v>47</v>
      </c>
      <c r="B38" s="20" t="s">
        <v>360</v>
      </c>
      <c r="C38" s="60">
        <v>50.0</v>
      </c>
      <c r="D38" s="20" t="s">
        <v>361</v>
      </c>
      <c r="E38" s="20" t="s">
        <v>362</v>
      </c>
      <c r="F38" s="20" t="s">
        <v>284</v>
      </c>
      <c r="G38" s="20" t="s">
        <v>285</v>
      </c>
    </row>
    <row r="39" ht="15.75" customHeight="1">
      <c r="A39" s="20" t="s">
        <v>48</v>
      </c>
      <c r="B39" s="20" t="s">
        <v>363</v>
      </c>
      <c r="C39" s="60">
        <v>60.0</v>
      </c>
      <c r="D39" s="20" t="s">
        <v>361</v>
      </c>
      <c r="E39" s="20" t="s">
        <v>364</v>
      </c>
      <c r="F39" s="20" t="s">
        <v>284</v>
      </c>
      <c r="G39" s="20" t="s">
        <v>292</v>
      </c>
    </row>
    <row r="40" ht="15.75" customHeight="1">
      <c r="A40" s="20" t="s">
        <v>49</v>
      </c>
      <c r="B40" s="20" t="s">
        <v>365</v>
      </c>
      <c r="C40" s="60">
        <v>34.0</v>
      </c>
      <c r="D40" s="20" t="s">
        <v>361</v>
      </c>
      <c r="E40" s="20" t="s">
        <v>366</v>
      </c>
      <c r="F40" s="20" t="s">
        <v>284</v>
      </c>
      <c r="G40" s="20" t="s">
        <v>285</v>
      </c>
    </row>
    <row r="41" ht="15.75" customHeight="1">
      <c r="A41" s="20" t="s">
        <v>367</v>
      </c>
      <c r="B41" s="20" t="s">
        <v>368</v>
      </c>
      <c r="C41" s="60">
        <v>45.0</v>
      </c>
      <c r="D41" s="20" t="s">
        <v>282</v>
      </c>
      <c r="E41" s="20" t="s">
        <v>369</v>
      </c>
      <c r="F41" s="20" t="s">
        <v>284</v>
      </c>
      <c r="G41" s="20" t="s">
        <v>285</v>
      </c>
    </row>
    <row r="42" ht="15.75" customHeight="1">
      <c r="A42" s="20" t="s">
        <v>51</v>
      </c>
      <c r="B42" s="20" t="s">
        <v>370</v>
      </c>
      <c r="C42" s="60">
        <v>47.4</v>
      </c>
      <c r="D42" s="20" t="s">
        <v>282</v>
      </c>
      <c r="E42" s="20" t="s">
        <v>371</v>
      </c>
      <c r="F42" s="20" t="s">
        <v>284</v>
      </c>
      <c r="G42" s="20" t="s">
        <v>285</v>
      </c>
    </row>
    <row r="43" ht="15.75" customHeight="1">
      <c r="A43" s="20" t="s">
        <v>52</v>
      </c>
      <c r="B43" s="20" t="s">
        <v>372</v>
      </c>
      <c r="C43" s="60">
        <v>60.0</v>
      </c>
      <c r="D43" s="20" t="s">
        <v>373</v>
      </c>
      <c r="E43" s="20" t="s">
        <v>374</v>
      </c>
      <c r="F43" s="20" t="s">
        <v>284</v>
      </c>
      <c r="G43" s="20" t="s">
        <v>292</v>
      </c>
    </row>
    <row r="44" ht="15.75" customHeight="1">
      <c r="A44" s="20" t="s">
        <v>53</v>
      </c>
      <c r="B44" s="20" t="s">
        <v>375</v>
      </c>
      <c r="C44" s="60">
        <v>30.0</v>
      </c>
      <c r="D44" s="20" t="s">
        <v>282</v>
      </c>
      <c r="E44" s="20" t="s">
        <v>376</v>
      </c>
      <c r="F44" s="20" t="s">
        <v>284</v>
      </c>
      <c r="G44" s="20" t="s">
        <v>292</v>
      </c>
    </row>
    <row r="45" ht="15.75" customHeight="1">
      <c r="A45" s="20" t="s">
        <v>54</v>
      </c>
      <c r="B45" s="20" t="s">
        <v>377</v>
      </c>
      <c r="C45" s="60">
        <v>60.0</v>
      </c>
      <c r="D45" s="20" t="s">
        <v>373</v>
      </c>
      <c r="E45" s="20" t="s">
        <v>378</v>
      </c>
      <c r="F45" s="20" t="s">
        <v>284</v>
      </c>
      <c r="G45" s="20" t="s">
        <v>292</v>
      </c>
    </row>
    <row r="46" ht="15.75" customHeight="1">
      <c r="A46" s="20" t="s">
        <v>55</v>
      </c>
      <c r="B46" s="20" t="s">
        <v>379</v>
      </c>
      <c r="C46" s="60">
        <v>30.0</v>
      </c>
      <c r="D46" s="20" t="s">
        <v>282</v>
      </c>
      <c r="E46" s="20" t="s">
        <v>380</v>
      </c>
      <c r="F46" s="20" t="s">
        <v>284</v>
      </c>
      <c r="G46" s="20" t="s">
        <v>285</v>
      </c>
    </row>
    <row r="47" ht="15.75" customHeight="1">
      <c r="A47" s="20" t="s">
        <v>56</v>
      </c>
      <c r="B47" s="20" t="s">
        <v>381</v>
      </c>
      <c r="C47" s="60">
        <v>60.0</v>
      </c>
      <c r="D47" s="20" t="s">
        <v>373</v>
      </c>
      <c r="E47" s="20" t="s">
        <v>382</v>
      </c>
      <c r="F47" s="20" t="s">
        <v>284</v>
      </c>
      <c r="G47" s="20" t="s">
        <v>292</v>
      </c>
    </row>
    <row r="48" ht="15.75" customHeight="1">
      <c r="A48" s="20" t="s">
        <v>57</v>
      </c>
      <c r="B48" s="20" t="s">
        <v>383</v>
      </c>
      <c r="C48" s="60">
        <v>30.0</v>
      </c>
      <c r="D48" s="20" t="s">
        <v>282</v>
      </c>
      <c r="E48" s="20" t="s">
        <v>384</v>
      </c>
      <c r="F48" s="20" t="s">
        <v>284</v>
      </c>
      <c r="G48" s="20" t="s">
        <v>285</v>
      </c>
    </row>
    <row r="49" ht="15.75" customHeight="1">
      <c r="A49" s="20" t="s">
        <v>385</v>
      </c>
      <c r="B49" s="20" t="s">
        <v>386</v>
      </c>
      <c r="C49" s="60">
        <v>40.0</v>
      </c>
      <c r="D49" s="20" t="s">
        <v>373</v>
      </c>
      <c r="E49" s="20" t="s">
        <v>387</v>
      </c>
      <c r="F49" s="20" t="s">
        <v>284</v>
      </c>
      <c r="G49" s="20" t="s">
        <v>285</v>
      </c>
    </row>
    <row r="50" ht="15.75" customHeight="1">
      <c r="A50" s="20" t="s">
        <v>59</v>
      </c>
      <c r="B50" s="20" t="s">
        <v>388</v>
      </c>
      <c r="C50" s="60">
        <v>60.0</v>
      </c>
      <c r="D50" s="20" t="s">
        <v>300</v>
      </c>
      <c r="E50" s="20" t="s">
        <v>389</v>
      </c>
      <c r="F50" s="20" t="s">
        <v>284</v>
      </c>
      <c r="G50" s="20" t="s">
        <v>292</v>
      </c>
    </row>
    <row r="51" ht="15.75" customHeight="1">
      <c r="A51" s="20" t="s">
        <v>60</v>
      </c>
      <c r="B51" s="20" t="s">
        <v>390</v>
      </c>
      <c r="C51" s="60">
        <v>60.0</v>
      </c>
      <c r="D51" s="20" t="s">
        <v>300</v>
      </c>
      <c r="E51" s="20" t="s">
        <v>391</v>
      </c>
      <c r="F51" s="20" t="s">
        <v>284</v>
      </c>
      <c r="G51" s="20" t="s">
        <v>292</v>
      </c>
    </row>
    <row r="52" ht="15.75" customHeight="1">
      <c r="A52" s="20" t="s">
        <v>61</v>
      </c>
      <c r="B52" s="20" t="s">
        <v>392</v>
      </c>
      <c r="C52" s="60">
        <v>60.0</v>
      </c>
      <c r="D52" s="20" t="s">
        <v>300</v>
      </c>
      <c r="E52" s="20" t="s">
        <v>393</v>
      </c>
      <c r="F52" s="20" t="s">
        <v>284</v>
      </c>
      <c r="G52" s="20" t="s">
        <v>292</v>
      </c>
    </row>
    <row r="53" ht="15.75" customHeight="1">
      <c r="A53" s="20" t="s">
        <v>62</v>
      </c>
      <c r="B53" s="20" t="s">
        <v>394</v>
      </c>
      <c r="C53" s="60">
        <v>56.0</v>
      </c>
      <c r="D53" s="20" t="s">
        <v>300</v>
      </c>
      <c r="E53" s="20" t="s">
        <v>395</v>
      </c>
      <c r="F53" s="20" t="s">
        <v>284</v>
      </c>
      <c r="G53" s="20" t="s">
        <v>292</v>
      </c>
    </row>
    <row r="54" ht="15.75" customHeight="1">
      <c r="A54" s="20" t="s">
        <v>63</v>
      </c>
      <c r="B54" s="20" t="s">
        <v>396</v>
      </c>
      <c r="C54" s="60">
        <v>66.0</v>
      </c>
      <c r="D54" s="20" t="s">
        <v>300</v>
      </c>
      <c r="E54" s="20" t="s">
        <v>397</v>
      </c>
      <c r="F54" s="20" t="s">
        <v>284</v>
      </c>
      <c r="G54" s="20" t="s">
        <v>285</v>
      </c>
    </row>
    <row r="55" ht="15.75" customHeight="1">
      <c r="A55" s="20" t="s">
        <v>64</v>
      </c>
      <c r="B55" s="20" t="s">
        <v>398</v>
      </c>
      <c r="C55" s="60">
        <v>66.0</v>
      </c>
      <c r="D55" s="20" t="s">
        <v>300</v>
      </c>
      <c r="E55" s="20" t="s">
        <v>399</v>
      </c>
      <c r="F55" s="20" t="s">
        <v>284</v>
      </c>
      <c r="G55" s="20" t="s">
        <v>285</v>
      </c>
    </row>
    <row r="56" ht="15.75" customHeight="1">
      <c r="A56" s="20" t="s">
        <v>65</v>
      </c>
      <c r="B56" s="20" t="s">
        <v>400</v>
      </c>
      <c r="C56" s="60">
        <v>66.0</v>
      </c>
      <c r="D56" s="20" t="s">
        <v>300</v>
      </c>
      <c r="E56" s="20" t="s">
        <v>401</v>
      </c>
      <c r="F56" s="20" t="s">
        <v>284</v>
      </c>
      <c r="G56" s="20" t="s">
        <v>285</v>
      </c>
    </row>
    <row r="57" ht="15.75" customHeight="1">
      <c r="A57" s="20" t="s">
        <v>66</v>
      </c>
      <c r="B57" s="20" t="s">
        <v>402</v>
      </c>
      <c r="C57" s="60">
        <v>66.0</v>
      </c>
      <c r="D57" s="20" t="s">
        <v>300</v>
      </c>
      <c r="E57" s="20" t="s">
        <v>403</v>
      </c>
      <c r="F57" s="20" t="s">
        <v>284</v>
      </c>
      <c r="G57" s="20" t="s">
        <v>285</v>
      </c>
    </row>
    <row r="58" ht="15.75" customHeight="1">
      <c r="A58" s="20" t="s">
        <v>68</v>
      </c>
      <c r="B58" s="20" t="s">
        <v>404</v>
      </c>
      <c r="C58" s="60">
        <v>25.0</v>
      </c>
      <c r="D58" s="20" t="s">
        <v>405</v>
      </c>
      <c r="E58" s="20" t="s">
        <v>406</v>
      </c>
      <c r="F58" s="20" t="s">
        <v>284</v>
      </c>
      <c r="G58" s="20" t="s">
        <v>285</v>
      </c>
    </row>
    <row r="59" ht="15.75" customHeight="1">
      <c r="A59" s="20" t="s">
        <v>69</v>
      </c>
      <c r="B59" s="20" t="s">
        <v>407</v>
      </c>
      <c r="C59" s="60">
        <v>15.0</v>
      </c>
      <c r="D59" s="20" t="s">
        <v>361</v>
      </c>
      <c r="E59" s="20" t="s">
        <v>408</v>
      </c>
      <c r="F59" s="20" t="s">
        <v>284</v>
      </c>
      <c r="G59" s="20" t="s">
        <v>285</v>
      </c>
    </row>
    <row r="60" ht="15.75" customHeight="1">
      <c r="A60" s="20" t="s">
        <v>70</v>
      </c>
      <c r="B60" s="20" t="s">
        <v>409</v>
      </c>
      <c r="C60" s="60">
        <v>25.0</v>
      </c>
      <c r="D60" s="20" t="s">
        <v>405</v>
      </c>
      <c r="E60" s="20" t="s">
        <v>410</v>
      </c>
      <c r="F60" s="20" t="s">
        <v>284</v>
      </c>
      <c r="G60" s="20" t="s">
        <v>292</v>
      </c>
    </row>
    <row r="61" ht="15.75" customHeight="1">
      <c r="A61" s="20" t="s">
        <v>71</v>
      </c>
      <c r="B61" s="20" t="s">
        <v>411</v>
      </c>
      <c r="C61" s="60">
        <v>15.0</v>
      </c>
      <c r="D61" s="20" t="s">
        <v>361</v>
      </c>
      <c r="E61" s="20" t="s">
        <v>412</v>
      </c>
      <c r="F61" s="20" t="s">
        <v>284</v>
      </c>
      <c r="G61" s="20" t="s">
        <v>285</v>
      </c>
    </row>
    <row r="62" ht="15.75" customHeight="1">
      <c r="A62" s="20" t="s">
        <v>413</v>
      </c>
      <c r="B62" s="20" t="s">
        <v>414</v>
      </c>
      <c r="C62" s="60">
        <v>25.0</v>
      </c>
      <c r="D62" s="20" t="s">
        <v>405</v>
      </c>
      <c r="E62" s="20" t="s">
        <v>415</v>
      </c>
      <c r="F62" s="20" t="s">
        <v>284</v>
      </c>
      <c r="G62" s="20" t="s">
        <v>292</v>
      </c>
    </row>
    <row r="63" ht="15.75" customHeight="1">
      <c r="A63" s="20" t="s">
        <v>76</v>
      </c>
      <c r="B63" s="20" t="s">
        <v>416</v>
      </c>
      <c r="C63" s="60">
        <v>15.0</v>
      </c>
      <c r="D63" s="20" t="s">
        <v>361</v>
      </c>
      <c r="E63" s="20" t="s">
        <v>417</v>
      </c>
      <c r="F63" s="20" t="s">
        <v>284</v>
      </c>
      <c r="G63" s="20" t="s">
        <v>285</v>
      </c>
    </row>
    <row r="64" ht="15.75" customHeight="1">
      <c r="A64" s="20" t="s">
        <v>72</v>
      </c>
      <c r="B64" s="20" t="s">
        <v>418</v>
      </c>
      <c r="C64" s="60">
        <v>25.0</v>
      </c>
      <c r="D64" s="20" t="s">
        <v>405</v>
      </c>
      <c r="E64" s="20" t="s">
        <v>419</v>
      </c>
      <c r="F64" s="20" t="s">
        <v>284</v>
      </c>
      <c r="G64" s="20" t="s">
        <v>292</v>
      </c>
    </row>
    <row r="65" ht="15.75" customHeight="1">
      <c r="A65" s="20" t="s">
        <v>73</v>
      </c>
      <c r="B65" s="20" t="s">
        <v>420</v>
      </c>
      <c r="C65" s="60">
        <v>15.0</v>
      </c>
      <c r="D65" s="20" t="s">
        <v>361</v>
      </c>
      <c r="E65" s="20" t="s">
        <v>421</v>
      </c>
      <c r="F65" s="20" t="s">
        <v>284</v>
      </c>
      <c r="G65" s="20" t="s">
        <v>292</v>
      </c>
    </row>
    <row r="66" ht="15.75" customHeight="1">
      <c r="A66" s="20" t="s">
        <v>74</v>
      </c>
      <c r="B66" s="20" t="s">
        <v>422</v>
      </c>
      <c r="C66" s="60">
        <v>25.0</v>
      </c>
      <c r="D66" s="20" t="s">
        <v>405</v>
      </c>
      <c r="E66" s="20" t="s">
        <v>423</v>
      </c>
      <c r="F66" s="20" t="s">
        <v>284</v>
      </c>
      <c r="G66" s="20" t="s">
        <v>285</v>
      </c>
    </row>
    <row r="67" ht="15.75" customHeight="1">
      <c r="A67" s="20" t="s">
        <v>75</v>
      </c>
      <c r="B67" s="20" t="s">
        <v>424</v>
      </c>
      <c r="C67" s="60">
        <v>15.0</v>
      </c>
      <c r="D67" s="20" t="s">
        <v>361</v>
      </c>
      <c r="E67" s="20" t="s">
        <v>425</v>
      </c>
      <c r="F67" s="20" t="s">
        <v>284</v>
      </c>
      <c r="G67" s="20" t="s">
        <v>285</v>
      </c>
    </row>
    <row r="68" ht="15.75" customHeight="1">
      <c r="A68" s="20" t="s">
        <v>78</v>
      </c>
      <c r="B68" s="20" t="s">
        <v>426</v>
      </c>
      <c r="C68" s="60">
        <v>28.0</v>
      </c>
      <c r="D68" s="20" t="s">
        <v>282</v>
      </c>
      <c r="E68" s="20" t="s">
        <v>427</v>
      </c>
      <c r="F68" s="20" t="s">
        <v>284</v>
      </c>
      <c r="G68" s="20" t="s">
        <v>292</v>
      </c>
    </row>
    <row r="69" ht="15.75" customHeight="1">
      <c r="A69" s="20" t="s">
        <v>81</v>
      </c>
      <c r="B69" s="20" t="s">
        <v>428</v>
      </c>
      <c r="C69" s="60">
        <v>28.0</v>
      </c>
      <c r="D69" s="20" t="s">
        <v>282</v>
      </c>
      <c r="E69" s="20" t="s">
        <v>429</v>
      </c>
      <c r="F69" s="20" t="s">
        <v>284</v>
      </c>
      <c r="G69" s="20" t="s">
        <v>292</v>
      </c>
    </row>
    <row r="70" ht="15.75" customHeight="1">
      <c r="A70" s="20" t="s">
        <v>84</v>
      </c>
      <c r="B70" s="20" t="s">
        <v>430</v>
      </c>
      <c r="C70" s="60">
        <v>34.0</v>
      </c>
      <c r="D70" s="20" t="s">
        <v>282</v>
      </c>
      <c r="E70" s="20" t="s">
        <v>431</v>
      </c>
      <c r="F70" s="20" t="s">
        <v>284</v>
      </c>
      <c r="G70" s="20" t="s">
        <v>292</v>
      </c>
    </row>
    <row r="71" ht="15.75" customHeight="1">
      <c r="A71" s="20" t="s">
        <v>85</v>
      </c>
      <c r="B71" s="20" t="s">
        <v>432</v>
      </c>
      <c r="C71" s="60">
        <v>34.0</v>
      </c>
      <c r="D71" s="20" t="s">
        <v>282</v>
      </c>
      <c r="E71" s="20" t="s">
        <v>433</v>
      </c>
      <c r="F71" s="20" t="s">
        <v>284</v>
      </c>
      <c r="G71" s="20" t="s">
        <v>292</v>
      </c>
    </row>
    <row r="72" ht="15.75" customHeight="1">
      <c r="A72" s="20" t="s">
        <v>86</v>
      </c>
      <c r="B72" s="20" t="s">
        <v>434</v>
      </c>
      <c r="C72" s="60">
        <v>30.0</v>
      </c>
      <c r="D72" s="20" t="s">
        <v>282</v>
      </c>
      <c r="E72" s="20" t="s">
        <v>435</v>
      </c>
      <c r="F72" s="20" t="s">
        <v>284</v>
      </c>
      <c r="G72" s="20" t="s">
        <v>285</v>
      </c>
    </row>
    <row r="73" ht="15.75" customHeight="1">
      <c r="A73" s="20" t="s">
        <v>87</v>
      </c>
      <c r="B73" s="20" t="s">
        <v>436</v>
      </c>
      <c r="C73" s="60">
        <v>30.0</v>
      </c>
      <c r="D73" s="20" t="s">
        <v>282</v>
      </c>
      <c r="E73" s="20" t="s">
        <v>437</v>
      </c>
      <c r="F73" s="20" t="s">
        <v>284</v>
      </c>
      <c r="G73" s="20" t="s">
        <v>292</v>
      </c>
    </row>
    <row r="74" ht="15.75" customHeight="1">
      <c r="A74" s="20" t="s">
        <v>88</v>
      </c>
      <c r="B74" s="20" t="s">
        <v>438</v>
      </c>
      <c r="C74" s="60">
        <v>30.0</v>
      </c>
      <c r="D74" s="20" t="s">
        <v>282</v>
      </c>
      <c r="E74" s="20" t="s">
        <v>439</v>
      </c>
      <c r="F74" s="20" t="s">
        <v>284</v>
      </c>
      <c r="G74" s="20" t="s">
        <v>292</v>
      </c>
    </row>
    <row r="75" ht="15.75" customHeight="1">
      <c r="A75" s="20" t="s">
        <v>82</v>
      </c>
      <c r="B75" s="20" t="s">
        <v>440</v>
      </c>
      <c r="C75" s="60">
        <v>27.0</v>
      </c>
      <c r="D75" s="20" t="s">
        <v>282</v>
      </c>
      <c r="E75" s="20" t="s">
        <v>441</v>
      </c>
      <c r="F75" s="20" t="s">
        <v>284</v>
      </c>
      <c r="G75" s="20" t="s">
        <v>292</v>
      </c>
    </row>
    <row r="76" ht="15.75" customHeight="1">
      <c r="A76" s="20" t="s">
        <v>79</v>
      </c>
      <c r="B76" s="20" t="s">
        <v>442</v>
      </c>
      <c r="C76" s="60">
        <v>28.0</v>
      </c>
      <c r="D76" s="20" t="s">
        <v>282</v>
      </c>
      <c r="E76" s="20" t="s">
        <v>443</v>
      </c>
      <c r="F76" s="20" t="s">
        <v>284</v>
      </c>
      <c r="G76" s="20" t="s">
        <v>292</v>
      </c>
    </row>
    <row r="77" ht="15.75" customHeight="1">
      <c r="A77" s="20" t="s">
        <v>80</v>
      </c>
      <c r="B77" s="20" t="s">
        <v>444</v>
      </c>
      <c r="C77" s="60">
        <v>28.0</v>
      </c>
      <c r="D77" s="20" t="s">
        <v>282</v>
      </c>
      <c r="E77" s="20" t="s">
        <v>445</v>
      </c>
      <c r="F77" s="20" t="s">
        <v>284</v>
      </c>
      <c r="G77" s="20" t="s">
        <v>292</v>
      </c>
    </row>
    <row r="78" ht="15.75" customHeight="1">
      <c r="A78" s="20" t="s">
        <v>83</v>
      </c>
      <c r="B78" s="20" t="s">
        <v>446</v>
      </c>
      <c r="C78" s="60">
        <v>27.0</v>
      </c>
      <c r="D78" s="20" t="s">
        <v>282</v>
      </c>
      <c r="E78" s="20" t="s">
        <v>447</v>
      </c>
      <c r="F78" s="20" t="s">
        <v>284</v>
      </c>
      <c r="G78" s="20" t="s">
        <v>292</v>
      </c>
    </row>
    <row r="79" ht="15.75" customHeight="1">
      <c r="A79" s="20" t="s">
        <v>90</v>
      </c>
      <c r="B79" s="20" t="s">
        <v>448</v>
      </c>
      <c r="C79" s="60">
        <v>51.0</v>
      </c>
      <c r="D79" s="20" t="s">
        <v>300</v>
      </c>
      <c r="E79" s="20" t="s">
        <v>449</v>
      </c>
      <c r="F79" s="20" t="s">
        <v>284</v>
      </c>
      <c r="G79" s="20" t="s">
        <v>285</v>
      </c>
    </row>
    <row r="80" ht="15.75" customHeight="1">
      <c r="A80" s="20" t="s">
        <v>91</v>
      </c>
      <c r="B80" s="20" t="s">
        <v>450</v>
      </c>
      <c r="C80" s="60">
        <v>51.0</v>
      </c>
      <c r="D80" s="20" t="s">
        <v>300</v>
      </c>
      <c r="E80" s="20" t="s">
        <v>451</v>
      </c>
      <c r="F80" s="20" t="s">
        <v>284</v>
      </c>
      <c r="G80" s="20" t="s">
        <v>285</v>
      </c>
    </row>
    <row r="81" ht="15.75" customHeight="1">
      <c r="A81" s="20" t="s">
        <v>92</v>
      </c>
      <c r="B81" s="20" t="s">
        <v>452</v>
      </c>
      <c r="C81" s="60">
        <v>51.0</v>
      </c>
      <c r="D81" s="20" t="s">
        <v>300</v>
      </c>
      <c r="E81" s="20" t="s">
        <v>453</v>
      </c>
      <c r="F81" s="20" t="s">
        <v>284</v>
      </c>
      <c r="G81" s="20" t="s">
        <v>285</v>
      </c>
    </row>
    <row r="82" ht="15.75" customHeight="1">
      <c r="A82" s="20" t="s">
        <v>93</v>
      </c>
      <c r="B82" s="20" t="s">
        <v>454</v>
      </c>
      <c r="C82" s="60">
        <v>51.0</v>
      </c>
      <c r="D82" s="20" t="s">
        <v>300</v>
      </c>
      <c r="E82" s="20" t="s">
        <v>455</v>
      </c>
      <c r="F82" s="20" t="s">
        <v>284</v>
      </c>
      <c r="G82" s="20" t="s">
        <v>285</v>
      </c>
    </row>
    <row r="83" ht="15.75" customHeight="1">
      <c r="A83" s="20" t="s">
        <v>110</v>
      </c>
      <c r="B83" s="20" t="s">
        <v>456</v>
      </c>
      <c r="C83" s="60">
        <v>48.0</v>
      </c>
      <c r="D83" s="20" t="s">
        <v>300</v>
      </c>
      <c r="E83" s="20" t="s">
        <v>457</v>
      </c>
      <c r="F83" s="20" t="s">
        <v>284</v>
      </c>
      <c r="G83" s="20" t="s">
        <v>285</v>
      </c>
    </row>
    <row r="84" ht="15.75" customHeight="1">
      <c r="A84" s="20" t="s">
        <v>111</v>
      </c>
      <c r="B84" s="20" t="s">
        <v>458</v>
      </c>
      <c r="C84" s="60">
        <v>48.0</v>
      </c>
      <c r="D84" s="20" t="s">
        <v>300</v>
      </c>
      <c r="E84" s="20" t="s">
        <v>459</v>
      </c>
      <c r="F84" s="20" t="s">
        <v>284</v>
      </c>
      <c r="G84" s="20" t="s">
        <v>292</v>
      </c>
    </row>
    <row r="85" ht="15.75" customHeight="1">
      <c r="A85" s="20" t="s">
        <v>460</v>
      </c>
      <c r="B85" s="20" t="s">
        <v>461</v>
      </c>
      <c r="C85" s="60">
        <v>48.0</v>
      </c>
      <c r="D85" s="20" t="s">
        <v>300</v>
      </c>
      <c r="E85" s="20" t="s">
        <v>462</v>
      </c>
      <c r="F85" s="20" t="s">
        <v>284</v>
      </c>
      <c r="G85" s="20" t="s">
        <v>292</v>
      </c>
    </row>
    <row r="86" ht="15.75" customHeight="1">
      <c r="A86" s="20" t="s">
        <v>112</v>
      </c>
      <c r="B86" s="20" t="s">
        <v>463</v>
      </c>
      <c r="C86" s="60">
        <v>48.0</v>
      </c>
      <c r="D86" s="20" t="s">
        <v>300</v>
      </c>
      <c r="E86" s="20" t="s">
        <v>464</v>
      </c>
      <c r="F86" s="20" t="s">
        <v>284</v>
      </c>
      <c r="G86" s="20" t="s">
        <v>285</v>
      </c>
    </row>
    <row r="87" ht="15.75" customHeight="1">
      <c r="A87" s="20" t="s">
        <v>114</v>
      </c>
      <c r="B87" s="20" t="s">
        <v>465</v>
      </c>
      <c r="C87" s="60">
        <v>27.5</v>
      </c>
      <c r="D87" s="20" t="s">
        <v>300</v>
      </c>
      <c r="E87" s="20" t="s">
        <v>466</v>
      </c>
      <c r="F87" s="20" t="s">
        <v>284</v>
      </c>
      <c r="G87" s="20" t="s">
        <v>292</v>
      </c>
    </row>
    <row r="88" ht="15.75" customHeight="1">
      <c r="A88" s="20" t="s">
        <v>115</v>
      </c>
      <c r="B88" s="20" t="s">
        <v>467</v>
      </c>
      <c r="C88" s="60">
        <v>27.5</v>
      </c>
      <c r="D88" s="20" t="s">
        <v>300</v>
      </c>
      <c r="E88" s="20" t="s">
        <v>468</v>
      </c>
      <c r="F88" s="20" t="s">
        <v>284</v>
      </c>
      <c r="G88" s="20" t="s">
        <v>285</v>
      </c>
    </row>
    <row r="89" ht="15.75" customHeight="1">
      <c r="A89" s="20" t="s">
        <v>116</v>
      </c>
      <c r="B89" s="20" t="s">
        <v>469</v>
      </c>
      <c r="C89" s="60">
        <v>27.5</v>
      </c>
      <c r="D89" s="20" t="s">
        <v>300</v>
      </c>
      <c r="E89" s="20" t="s">
        <v>470</v>
      </c>
      <c r="F89" s="20" t="s">
        <v>284</v>
      </c>
      <c r="G89" s="20" t="s">
        <v>285</v>
      </c>
    </row>
    <row r="90" ht="15.75" customHeight="1">
      <c r="A90" s="20" t="s">
        <v>113</v>
      </c>
      <c r="B90" s="20" t="s">
        <v>471</v>
      </c>
      <c r="C90" s="60">
        <v>48.0</v>
      </c>
      <c r="D90" s="20" t="s">
        <v>300</v>
      </c>
      <c r="E90" s="20" t="s">
        <v>472</v>
      </c>
      <c r="F90" s="20" t="s">
        <v>284</v>
      </c>
      <c r="G90" s="20" t="s">
        <v>285</v>
      </c>
    </row>
    <row r="91" ht="15.75" customHeight="1">
      <c r="A91" s="20" t="s">
        <v>95</v>
      </c>
      <c r="B91" s="20" t="s">
        <v>473</v>
      </c>
      <c r="C91" s="60">
        <v>39.0</v>
      </c>
      <c r="D91" s="20" t="s">
        <v>474</v>
      </c>
      <c r="E91" s="20" t="s">
        <v>475</v>
      </c>
      <c r="F91" s="20" t="s">
        <v>284</v>
      </c>
      <c r="G91" s="20" t="s">
        <v>285</v>
      </c>
    </row>
    <row r="92" ht="15.75" customHeight="1">
      <c r="A92" s="20" t="s">
        <v>96</v>
      </c>
      <c r="B92" s="20" t="s">
        <v>476</v>
      </c>
      <c r="C92" s="60">
        <v>39.0</v>
      </c>
      <c r="D92" s="20" t="s">
        <v>474</v>
      </c>
      <c r="E92" s="20" t="s">
        <v>475</v>
      </c>
      <c r="F92" s="20" t="s">
        <v>284</v>
      </c>
      <c r="G92" s="20" t="s">
        <v>285</v>
      </c>
    </row>
    <row r="93" ht="15.75" customHeight="1">
      <c r="A93" s="20" t="s">
        <v>97</v>
      </c>
      <c r="B93" s="20" t="s">
        <v>477</v>
      </c>
      <c r="C93" s="60">
        <v>56.25</v>
      </c>
      <c r="D93" s="20" t="s">
        <v>478</v>
      </c>
      <c r="E93" s="20" t="s">
        <v>479</v>
      </c>
      <c r="F93" s="20" t="s">
        <v>284</v>
      </c>
      <c r="G93" s="20" t="s">
        <v>285</v>
      </c>
    </row>
    <row r="94" ht="15.75" customHeight="1">
      <c r="A94" s="20" t="s">
        <v>480</v>
      </c>
      <c r="B94" s="20" t="s">
        <v>481</v>
      </c>
      <c r="C94" s="60">
        <v>56.25</v>
      </c>
      <c r="D94" s="20" t="s">
        <v>478</v>
      </c>
      <c r="E94" s="20" t="s">
        <v>482</v>
      </c>
      <c r="F94" s="20" t="s">
        <v>284</v>
      </c>
      <c r="G94" s="20" t="s">
        <v>285</v>
      </c>
    </row>
    <row r="95" ht="15.75" customHeight="1">
      <c r="A95" s="20" t="s">
        <v>99</v>
      </c>
      <c r="B95" s="20" t="s">
        <v>483</v>
      </c>
      <c r="C95" s="60">
        <v>90.5</v>
      </c>
      <c r="D95" s="20" t="s">
        <v>484</v>
      </c>
      <c r="E95" s="20" t="s">
        <v>485</v>
      </c>
      <c r="F95" s="20" t="s">
        <v>284</v>
      </c>
      <c r="G95" s="20" t="s">
        <v>285</v>
      </c>
    </row>
    <row r="96" ht="15.75" customHeight="1">
      <c r="A96" s="20" t="s">
        <v>100</v>
      </c>
      <c r="B96" s="20" t="s">
        <v>486</v>
      </c>
      <c r="C96" s="60">
        <v>90.5</v>
      </c>
      <c r="D96" s="20" t="s">
        <v>484</v>
      </c>
      <c r="E96" s="20" t="s">
        <v>487</v>
      </c>
      <c r="F96" s="20" t="s">
        <v>284</v>
      </c>
      <c r="G96" s="20" t="s">
        <v>285</v>
      </c>
    </row>
    <row r="97" ht="15.75" customHeight="1">
      <c r="A97" s="20" t="s">
        <v>101</v>
      </c>
      <c r="B97" s="20" t="s">
        <v>488</v>
      </c>
      <c r="C97" s="60">
        <v>51.3</v>
      </c>
      <c r="D97" s="20" t="s">
        <v>282</v>
      </c>
      <c r="E97" s="20" t="s">
        <v>489</v>
      </c>
      <c r="F97" s="20" t="s">
        <v>284</v>
      </c>
      <c r="G97" s="20" t="s">
        <v>285</v>
      </c>
    </row>
    <row r="98" ht="15.75" customHeight="1">
      <c r="A98" s="20" t="s">
        <v>102</v>
      </c>
      <c r="B98" s="20" t="s">
        <v>490</v>
      </c>
      <c r="C98" s="60">
        <v>51.3</v>
      </c>
      <c r="D98" s="20" t="s">
        <v>282</v>
      </c>
      <c r="E98" s="20" t="s">
        <v>491</v>
      </c>
      <c r="F98" s="20" t="s">
        <v>284</v>
      </c>
      <c r="G98" s="20" t="s">
        <v>285</v>
      </c>
    </row>
    <row r="99" ht="15.75" customHeight="1">
      <c r="A99" s="20" t="s">
        <v>103</v>
      </c>
      <c r="B99" s="20" t="s">
        <v>492</v>
      </c>
      <c r="C99" s="60">
        <v>51.3</v>
      </c>
      <c r="D99" s="20" t="s">
        <v>282</v>
      </c>
      <c r="E99" s="20" t="s">
        <v>493</v>
      </c>
      <c r="F99" s="20" t="s">
        <v>284</v>
      </c>
      <c r="G99" s="20" t="s">
        <v>292</v>
      </c>
    </row>
    <row r="100" ht="15.75" customHeight="1">
      <c r="A100" s="20" t="s">
        <v>104</v>
      </c>
      <c r="B100" s="20" t="s">
        <v>494</v>
      </c>
      <c r="C100" s="60">
        <v>51.3</v>
      </c>
      <c r="D100" s="20" t="s">
        <v>282</v>
      </c>
      <c r="E100" s="20" t="s">
        <v>495</v>
      </c>
      <c r="F100" s="20" t="s">
        <v>284</v>
      </c>
      <c r="G100" s="20" t="s">
        <v>292</v>
      </c>
    </row>
    <row r="101" ht="15.75" customHeight="1">
      <c r="A101" s="20" t="s">
        <v>106</v>
      </c>
      <c r="B101" s="20" t="s">
        <v>496</v>
      </c>
      <c r="C101" s="60">
        <v>51.3</v>
      </c>
      <c r="D101" s="20" t="s">
        <v>282</v>
      </c>
      <c r="E101" s="20" t="s">
        <v>497</v>
      </c>
      <c r="F101" s="20" t="s">
        <v>284</v>
      </c>
      <c r="G101" s="20" t="s">
        <v>285</v>
      </c>
    </row>
    <row r="102" ht="15.75" customHeight="1">
      <c r="A102" s="20" t="s">
        <v>105</v>
      </c>
      <c r="B102" s="20" t="s">
        <v>498</v>
      </c>
      <c r="C102" s="60">
        <v>51.3</v>
      </c>
      <c r="D102" s="20" t="s">
        <v>282</v>
      </c>
      <c r="E102" s="20" t="s">
        <v>499</v>
      </c>
      <c r="F102" s="20" t="s">
        <v>284</v>
      </c>
      <c r="G102" s="20" t="s">
        <v>285</v>
      </c>
    </row>
    <row r="103" ht="15.75" customHeight="1">
      <c r="A103" s="20" t="s">
        <v>107</v>
      </c>
      <c r="B103" s="20" t="s">
        <v>500</v>
      </c>
      <c r="C103" s="60">
        <v>51.3</v>
      </c>
      <c r="D103" s="20" t="s">
        <v>282</v>
      </c>
      <c r="E103" s="20" t="s">
        <v>501</v>
      </c>
      <c r="F103" s="20" t="s">
        <v>284</v>
      </c>
      <c r="G103" s="20" t="s">
        <v>285</v>
      </c>
    </row>
    <row r="104" ht="15.75" customHeight="1">
      <c r="A104" s="20" t="s">
        <v>108</v>
      </c>
      <c r="B104" s="20" t="s">
        <v>502</v>
      </c>
      <c r="C104" s="60">
        <v>51.3</v>
      </c>
      <c r="D104" s="20" t="s">
        <v>282</v>
      </c>
      <c r="E104" s="20" t="s">
        <v>503</v>
      </c>
      <c r="F104" s="20" t="s">
        <v>284</v>
      </c>
      <c r="G104" s="20" t="s">
        <v>285</v>
      </c>
    </row>
    <row r="105" ht="15.75" customHeight="1">
      <c r="A105" s="20" t="s">
        <v>118</v>
      </c>
      <c r="B105" s="20" t="s">
        <v>504</v>
      </c>
      <c r="C105" s="60">
        <v>112.0</v>
      </c>
      <c r="D105" s="20" t="s">
        <v>405</v>
      </c>
      <c r="E105" s="20" t="s">
        <v>505</v>
      </c>
      <c r="F105" s="20" t="s">
        <v>284</v>
      </c>
      <c r="G105" s="20" t="s">
        <v>285</v>
      </c>
    </row>
    <row r="106" ht="15.75" customHeight="1">
      <c r="A106" s="20" t="s">
        <v>119</v>
      </c>
      <c r="B106" s="20" t="s">
        <v>506</v>
      </c>
      <c r="C106" s="60">
        <v>79.6</v>
      </c>
      <c r="D106" s="20" t="s">
        <v>507</v>
      </c>
      <c r="E106" s="20" t="s">
        <v>508</v>
      </c>
      <c r="F106" s="20" t="s">
        <v>284</v>
      </c>
      <c r="G106" s="20" t="s">
        <v>285</v>
      </c>
    </row>
    <row r="107" ht="15.75" customHeight="1">
      <c r="A107" s="20" t="s">
        <v>120</v>
      </c>
      <c r="B107" s="20" t="s">
        <v>509</v>
      </c>
      <c r="C107" s="60">
        <v>76.0</v>
      </c>
      <c r="D107" s="20" t="s">
        <v>507</v>
      </c>
      <c r="E107" s="20" t="s">
        <v>510</v>
      </c>
      <c r="F107" s="20" t="s">
        <v>284</v>
      </c>
      <c r="G107" s="20" t="s">
        <v>292</v>
      </c>
    </row>
    <row r="108" ht="15.75" customHeight="1">
      <c r="A108" s="20" t="s">
        <v>121</v>
      </c>
      <c r="B108" s="20" t="s">
        <v>511</v>
      </c>
      <c r="C108" s="60">
        <v>126.0</v>
      </c>
      <c r="D108" s="20" t="s">
        <v>358</v>
      </c>
      <c r="E108" s="20" t="s">
        <v>512</v>
      </c>
      <c r="F108" s="20" t="s">
        <v>284</v>
      </c>
      <c r="G108" s="20" t="s">
        <v>285</v>
      </c>
    </row>
    <row r="109" ht="15.75" customHeight="1">
      <c r="A109" s="20" t="s">
        <v>122</v>
      </c>
      <c r="B109" s="20" t="s">
        <v>513</v>
      </c>
      <c r="C109" s="60">
        <v>126.0</v>
      </c>
      <c r="D109" s="20" t="s">
        <v>358</v>
      </c>
      <c r="E109" s="20" t="s">
        <v>514</v>
      </c>
      <c r="F109" s="20" t="s">
        <v>284</v>
      </c>
      <c r="G109" s="20" t="s">
        <v>285</v>
      </c>
    </row>
    <row r="110" ht="15.75" customHeight="1">
      <c r="A110" s="20" t="s">
        <v>123</v>
      </c>
      <c r="B110" s="20" t="s">
        <v>515</v>
      </c>
      <c r="C110" s="60">
        <v>83.0</v>
      </c>
      <c r="D110" s="20" t="s">
        <v>516</v>
      </c>
      <c r="E110" s="20" t="s">
        <v>517</v>
      </c>
      <c r="F110" s="20" t="s">
        <v>284</v>
      </c>
      <c r="G110" s="20" t="s">
        <v>292</v>
      </c>
    </row>
    <row r="111" ht="15.75" customHeight="1">
      <c r="A111" s="20" t="s">
        <v>518</v>
      </c>
      <c r="B111" s="20" t="s">
        <v>519</v>
      </c>
      <c r="C111" s="60">
        <v>92.0</v>
      </c>
      <c r="D111" s="20" t="s">
        <v>516</v>
      </c>
      <c r="E111" s="20" t="s">
        <v>520</v>
      </c>
      <c r="F111" s="20" t="s">
        <v>284</v>
      </c>
      <c r="G111" s="20" t="s">
        <v>285</v>
      </c>
    </row>
    <row r="112" ht="15.75" customHeight="1">
      <c r="A112" s="20" t="s">
        <v>124</v>
      </c>
      <c r="B112" s="20" t="s">
        <v>521</v>
      </c>
      <c r="C112" s="60">
        <v>92.0</v>
      </c>
      <c r="D112" s="20" t="s">
        <v>516</v>
      </c>
      <c r="E112" s="20" t="s">
        <v>522</v>
      </c>
      <c r="F112" s="20" t="s">
        <v>284</v>
      </c>
      <c r="G112" s="20" t="s">
        <v>285</v>
      </c>
    </row>
    <row r="113" ht="15.75" customHeight="1">
      <c r="A113" s="20" t="s">
        <v>125</v>
      </c>
      <c r="B113" s="20" t="s">
        <v>523</v>
      </c>
      <c r="C113" s="60">
        <v>92.0</v>
      </c>
      <c r="D113" s="20" t="s">
        <v>516</v>
      </c>
      <c r="E113" s="20" t="s">
        <v>524</v>
      </c>
      <c r="F113" s="20" t="s">
        <v>284</v>
      </c>
      <c r="G113" s="20" t="s">
        <v>285</v>
      </c>
    </row>
    <row r="114" ht="15.75" customHeight="1">
      <c r="A114" s="20" t="s">
        <v>126</v>
      </c>
      <c r="B114" s="20" t="s">
        <v>525</v>
      </c>
      <c r="C114" s="60">
        <v>92.0</v>
      </c>
      <c r="D114" s="20" t="s">
        <v>516</v>
      </c>
      <c r="E114" s="20" t="s">
        <v>526</v>
      </c>
      <c r="F114" s="20" t="s">
        <v>284</v>
      </c>
      <c r="G114" s="20" t="s">
        <v>285</v>
      </c>
    </row>
    <row r="115" ht="15.75" customHeight="1">
      <c r="A115" s="20" t="s">
        <v>127</v>
      </c>
      <c r="B115" s="20" t="s">
        <v>527</v>
      </c>
      <c r="C115" s="60">
        <v>92.0</v>
      </c>
      <c r="D115" s="20" t="s">
        <v>516</v>
      </c>
      <c r="E115" s="20" t="s">
        <v>528</v>
      </c>
      <c r="F115" s="20" t="s">
        <v>284</v>
      </c>
      <c r="G115" s="20" t="s">
        <v>285</v>
      </c>
    </row>
    <row r="116" ht="15.75" customHeight="1">
      <c r="A116" s="20" t="s">
        <v>128</v>
      </c>
      <c r="B116" s="20" t="s">
        <v>529</v>
      </c>
      <c r="C116" s="60">
        <v>92.0</v>
      </c>
      <c r="D116" s="20" t="s">
        <v>516</v>
      </c>
      <c r="E116" s="20" t="s">
        <v>530</v>
      </c>
      <c r="F116" s="20" t="s">
        <v>284</v>
      </c>
      <c r="G116" s="20" t="s">
        <v>285</v>
      </c>
    </row>
    <row r="117" ht="15.75" customHeight="1">
      <c r="A117" s="20" t="s">
        <v>129</v>
      </c>
      <c r="B117" s="20" t="s">
        <v>531</v>
      </c>
      <c r="C117" s="60">
        <v>92.0</v>
      </c>
      <c r="D117" s="20" t="s">
        <v>516</v>
      </c>
      <c r="E117" s="20" t="s">
        <v>532</v>
      </c>
      <c r="F117" s="20" t="s">
        <v>284</v>
      </c>
      <c r="G117" s="20" t="s">
        <v>285</v>
      </c>
    </row>
    <row r="118" ht="15.75" customHeight="1">
      <c r="A118" s="20" t="s">
        <v>130</v>
      </c>
      <c r="B118" s="20" t="s">
        <v>533</v>
      </c>
      <c r="C118" s="60">
        <v>92.0</v>
      </c>
      <c r="D118" s="20" t="s">
        <v>516</v>
      </c>
      <c r="E118" s="20" t="s">
        <v>534</v>
      </c>
      <c r="F118" s="20" t="s">
        <v>284</v>
      </c>
      <c r="G118" s="20" t="s">
        <v>285</v>
      </c>
    </row>
    <row r="119" ht="15.75" customHeight="1">
      <c r="A119" s="20" t="s">
        <v>131</v>
      </c>
      <c r="B119" s="20" t="s">
        <v>535</v>
      </c>
      <c r="C119" s="60">
        <v>92.0</v>
      </c>
      <c r="D119" s="20" t="s">
        <v>516</v>
      </c>
      <c r="E119" s="20" t="s">
        <v>536</v>
      </c>
      <c r="F119" s="20" t="s">
        <v>284</v>
      </c>
      <c r="G119" s="20" t="s">
        <v>285</v>
      </c>
    </row>
    <row r="120" ht="15.75" customHeight="1">
      <c r="A120" s="20" t="s">
        <v>132</v>
      </c>
      <c r="B120" s="20" t="s">
        <v>537</v>
      </c>
      <c r="C120" s="60">
        <v>92.0</v>
      </c>
      <c r="D120" s="20" t="s">
        <v>516</v>
      </c>
      <c r="E120" s="20" t="s">
        <v>538</v>
      </c>
      <c r="F120" s="20" t="s">
        <v>284</v>
      </c>
      <c r="G120" s="20" t="s">
        <v>285</v>
      </c>
    </row>
    <row r="121" ht="15.75" customHeight="1">
      <c r="A121" s="20" t="s">
        <v>539</v>
      </c>
      <c r="B121" s="20" t="s">
        <v>540</v>
      </c>
      <c r="C121" s="60">
        <v>89.0</v>
      </c>
      <c r="D121" s="20" t="s">
        <v>300</v>
      </c>
      <c r="E121" s="20" t="s">
        <v>541</v>
      </c>
      <c r="F121" s="20" t="s">
        <v>284</v>
      </c>
      <c r="G121" s="20" t="s">
        <v>292</v>
      </c>
    </row>
    <row r="122" ht="15.75" customHeight="1">
      <c r="A122" s="20" t="s">
        <v>133</v>
      </c>
      <c r="B122" s="20" t="s">
        <v>542</v>
      </c>
      <c r="C122" s="60">
        <v>93.0</v>
      </c>
      <c r="D122" s="20" t="s">
        <v>300</v>
      </c>
      <c r="E122" s="20" t="s">
        <v>543</v>
      </c>
      <c r="F122" s="20" t="s">
        <v>284</v>
      </c>
      <c r="G122" s="20" t="s">
        <v>285</v>
      </c>
    </row>
    <row r="123" ht="15.75" customHeight="1">
      <c r="A123" s="20" t="s">
        <v>134</v>
      </c>
      <c r="B123" s="20" t="s">
        <v>544</v>
      </c>
      <c r="C123" s="60">
        <v>96.0</v>
      </c>
      <c r="D123" s="20" t="s">
        <v>516</v>
      </c>
      <c r="E123" s="20" t="s">
        <v>545</v>
      </c>
      <c r="F123" s="20" t="s">
        <v>284</v>
      </c>
      <c r="G123" s="20" t="s">
        <v>285</v>
      </c>
    </row>
    <row r="124" ht="15.75" customHeight="1">
      <c r="A124" s="20" t="s">
        <v>135</v>
      </c>
      <c r="B124" s="20" t="s">
        <v>546</v>
      </c>
      <c r="C124" s="60">
        <v>96.0</v>
      </c>
      <c r="D124" s="20" t="s">
        <v>516</v>
      </c>
      <c r="E124" s="20" t="s">
        <v>547</v>
      </c>
      <c r="F124" s="20" t="s">
        <v>284</v>
      </c>
      <c r="G124" s="20" t="s">
        <v>285</v>
      </c>
    </row>
    <row r="125" ht="15.75" customHeight="1">
      <c r="A125" s="20" t="s">
        <v>136</v>
      </c>
      <c r="B125" s="20" t="s">
        <v>548</v>
      </c>
      <c r="C125" s="60">
        <v>96.0</v>
      </c>
      <c r="D125" s="20" t="s">
        <v>516</v>
      </c>
      <c r="E125" s="20" t="s">
        <v>549</v>
      </c>
      <c r="F125" s="20" t="s">
        <v>284</v>
      </c>
      <c r="G125" s="20" t="s">
        <v>292</v>
      </c>
    </row>
    <row r="126" ht="15.75" customHeight="1">
      <c r="A126" s="20" t="s">
        <v>9</v>
      </c>
      <c r="B126" s="20" t="s">
        <v>550</v>
      </c>
      <c r="C126" s="60">
        <v>39.9</v>
      </c>
      <c r="D126" s="20" t="s">
        <v>282</v>
      </c>
      <c r="E126" s="20" t="s">
        <v>551</v>
      </c>
      <c r="F126" s="20" t="s">
        <v>284</v>
      </c>
      <c r="G126" s="20" t="s">
        <v>285</v>
      </c>
    </row>
    <row r="127" ht="15.75" customHeight="1">
      <c r="A127" s="20" t="s">
        <v>138</v>
      </c>
      <c r="B127" s="20" t="s">
        <v>552</v>
      </c>
      <c r="C127" s="60">
        <v>60.0</v>
      </c>
      <c r="D127" s="20" t="s">
        <v>553</v>
      </c>
      <c r="E127" s="20" t="s">
        <v>554</v>
      </c>
      <c r="F127" s="20" t="s">
        <v>284</v>
      </c>
      <c r="G127" s="20" t="s">
        <v>292</v>
      </c>
    </row>
    <row r="128" ht="15.75" customHeight="1">
      <c r="A128" s="20" t="s">
        <v>139</v>
      </c>
      <c r="B128" s="20" t="s">
        <v>555</v>
      </c>
      <c r="C128" s="60">
        <v>60.0</v>
      </c>
      <c r="D128" s="20" t="s">
        <v>553</v>
      </c>
      <c r="E128" s="20" t="s">
        <v>556</v>
      </c>
      <c r="F128" s="20" t="s">
        <v>284</v>
      </c>
      <c r="G128" s="20" t="s">
        <v>285</v>
      </c>
    </row>
    <row r="129" ht="15.75" customHeight="1">
      <c r="A129" s="20" t="s">
        <v>140</v>
      </c>
      <c r="B129" s="20" t="s">
        <v>557</v>
      </c>
      <c r="C129" s="60">
        <v>105.0</v>
      </c>
      <c r="D129" s="20" t="s">
        <v>553</v>
      </c>
      <c r="E129" s="20" t="s">
        <v>558</v>
      </c>
      <c r="F129" s="20" t="s">
        <v>284</v>
      </c>
      <c r="G129" s="20" t="s">
        <v>285</v>
      </c>
    </row>
    <row r="130" ht="15.75" customHeight="1">
      <c r="A130" s="20" t="s">
        <v>141</v>
      </c>
      <c r="B130" s="20" t="s">
        <v>559</v>
      </c>
      <c r="C130" s="60">
        <v>105.0</v>
      </c>
      <c r="D130" s="20" t="s">
        <v>553</v>
      </c>
      <c r="E130" s="20" t="s">
        <v>560</v>
      </c>
      <c r="F130" s="20" t="s">
        <v>284</v>
      </c>
      <c r="G130" s="20" t="s">
        <v>292</v>
      </c>
    </row>
    <row r="131" ht="15.75" customHeight="1">
      <c r="A131" s="20" t="s">
        <v>561</v>
      </c>
      <c r="B131" s="20" t="s">
        <v>562</v>
      </c>
      <c r="C131" s="60">
        <v>18.0</v>
      </c>
      <c r="D131" s="20" t="s">
        <v>300</v>
      </c>
      <c r="E131" s="20" t="s">
        <v>563</v>
      </c>
      <c r="F131" s="20" t="s">
        <v>284</v>
      </c>
      <c r="G131" s="20" t="s">
        <v>285</v>
      </c>
    </row>
    <row r="132" ht="15.75" customHeight="1">
      <c r="A132" s="20" t="s">
        <v>564</v>
      </c>
      <c r="B132" s="20" t="s">
        <v>565</v>
      </c>
      <c r="C132" s="60">
        <v>27.0</v>
      </c>
      <c r="D132" s="20" t="s">
        <v>300</v>
      </c>
      <c r="E132" s="20" t="s">
        <v>566</v>
      </c>
      <c r="F132" s="20" t="s">
        <v>284</v>
      </c>
      <c r="G132" s="20" t="s">
        <v>285</v>
      </c>
    </row>
    <row r="133" ht="15.75" customHeight="1">
      <c r="A133" s="20" t="s">
        <v>567</v>
      </c>
      <c r="B133" s="20" t="s">
        <v>568</v>
      </c>
      <c r="C133" s="60">
        <v>27.0</v>
      </c>
      <c r="D133" s="20" t="s">
        <v>300</v>
      </c>
      <c r="E133" s="20" t="s">
        <v>569</v>
      </c>
      <c r="F133" s="20" t="s">
        <v>284</v>
      </c>
      <c r="G133" s="20" t="s">
        <v>285</v>
      </c>
    </row>
    <row r="134" ht="15.75" customHeight="1">
      <c r="A134" s="20" t="s">
        <v>570</v>
      </c>
      <c r="B134" s="20" t="s">
        <v>571</v>
      </c>
      <c r="C134" s="60">
        <v>22.5</v>
      </c>
      <c r="D134" s="20" t="s">
        <v>553</v>
      </c>
      <c r="E134" s="20" t="s">
        <v>572</v>
      </c>
      <c r="F134" s="20" t="s">
        <v>284</v>
      </c>
      <c r="G134" s="20" t="s">
        <v>285</v>
      </c>
    </row>
    <row r="135" ht="15.75" customHeight="1">
      <c r="A135" s="20" t="s">
        <v>143</v>
      </c>
      <c r="B135" s="20" t="s">
        <v>573</v>
      </c>
      <c r="C135" s="60">
        <v>25.0</v>
      </c>
      <c r="D135" s="20" t="s">
        <v>358</v>
      </c>
      <c r="E135" s="20" t="s">
        <v>574</v>
      </c>
      <c r="F135" s="20" t="s">
        <v>284</v>
      </c>
      <c r="G135" s="20" t="s">
        <v>292</v>
      </c>
    </row>
    <row r="136" ht="15.75" customHeight="1">
      <c r="A136" s="20" t="s">
        <v>144</v>
      </c>
      <c r="B136" s="20" t="s">
        <v>575</v>
      </c>
      <c r="C136" s="60">
        <v>25.0</v>
      </c>
      <c r="D136" s="20" t="s">
        <v>358</v>
      </c>
      <c r="E136" s="20" t="s">
        <v>576</v>
      </c>
      <c r="F136" s="20" t="s">
        <v>284</v>
      </c>
      <c r="G136" s="20" t="s">
        <v>292</v>
      </c>
    </row>
    <row r="137" ht="15.75" customHeight="1">
      <c r="A137" s="20" t="s">
        <v>145</v>
      </c>
      <c r="B137" s="20" t="s">
        <v>577</v>
      </c>
      <c r="C137" s="60">
        <v>25.0</v>
      </c>
      <c r="D137" s="20" t="s">
        <v>358</v>
      </c>
      <c r="E137" s="20" t="s">
        <v>578</v>
      </c>
      <c r="F137" s="20" t="s">
        <v>284</v>
      </c>
      <c r="G137" s="20" t="s">
        <v>292</v>
      </c>
    </row>
    <row r="138" ht="15.75" customHeight="1">
      <c r="A138" s="20" t="s">
        <v>146</v>
      </c>
      <c r="B138" s="20" t="s">
        <v>579</v>
      </c>
      <c r="C138" s="60">
        <v>25.0</v>
      </c>
      <c r="D138" s="20" t="s">
        <v>358</v>
      </c>
      <c r="E138" s="20" t="s">
        <v>580</v>
      </c>
      <c r="F138" s="20" t="s">
        <v>284</v>
      </c>
      <c r="G138" s="20" t="s">
        <v>292</v>
      </c>
    </row>
    <row r="139" ht="15.75" customHeight="1">
      <c r="A139" s="20" t="s">
        <v>147</v>
      </c>
      <c r="B139" s="20" t="s">
        <v>581</v>
      </c>
      <c r="C139" s="60">
        <v>25.0</v>
      </c>
      <c r="D139" s="20" t="s">
        <v>358</v>
      </c>
      <c r="E139" s="20" t="s">
        <v>582</v>
      </c>
      <c r="F139" s="20" t="s">
        <v>284</v>
      </c>
      <c r="G139" s="20" t="s">
        <v>292</v>
      </c>
    </row>
    <row r="140" ht="15.75" customHeight="1">
      <c r="A140" s="20" t="s">
        <v>583</v>
      </c>
      <c r="B140" s="20" t="s">
        <v>584</v>
      </c>
      <c r="C140" s="60">
        <v>25.0</v>
      </c>
      <c r="D140" s="20" t="s">
        <v>358</v>
      </c>
      <c r="E140" s="20" t="s">
        <v>585</v>
      </c>
      <c r="F140" s="20" t="s">
        <v>284</v>
      </c>
      <c r="G140" s="20" t="s">
        <v>292</v>
      </c>
    </row>
    <row r="141" ht="15.75" customHeight="1">
      <c r="A141" s="20" t="s">
        <v>149</v>
      </c>
      <c r="B141" s="20" t="s">
        <v>586</v>
      </c>
      <c r="C141" s="60">
        <v>24.0</v>
      </c>
      <c r="D141" s="20" t="s">
        <v>507</v>
      </c>
      <c r="E141" s="20" t="s">
        <v>587</v>
      </c>
      <c r="F141" s="20" t="s">
        <v>284</v>
      </c>
      <c r="G141" s="20" t="s">
        <v>292</v>
      </c>
    </row>
    <row r="142" ht="15.75" customHeight="1">
      <c r="A142" s="20" t="s">
        <v>151</v>
      </c>
      <c r="B142" s="20" t="s">
        <v>588</v>
      </c>
      <c r="C142" s="60">
        <v>24.0</v>
      </c>
      <c r="D142" s="20" t="s">
        <v>507</v>
      </c>
      <c r="E142" s="20" t="s">
        <v>589</v>
      </c>
      <c r="F142" s="20" t="s">
        <v>284</v>
      </c>
      <c r="G142" s="20" t="s">
        <v>292</v>
      </c>
    </row>
    <row r="143" ht="15.75" customHeight="1">
      <c r="A143" s="20" t="s">
        <v>150</v>
      </c>
      <c r="B143" s="20" t="s">
        <v>590</v>
      </c>
      <c r="C143" s="60">
        <v>24.0</v>
      </c>
      <c r="D143" s="20" t="s">
        <v>507</v>
      </c>
      <c r="E143" s="20" t="s">
        <v>591</v>
      </c>
      <c r="F143" s="20" t="s">
        <v>284</v>
      </c>
      <c r="G143" s="20" t="s">
        <v>292</v>
      </c>
    </row>
    <row r="144" ht="15.75" customHeight="1">
      <c r="A144" s="20" t="s">
        <v>152</v>
      </c>
      <c r="B144" s="20" t="s">
        <v>592</v>
      </c>
      <c r="C144" s="60">
        <v>24.0</v>
      </c>
      <c r="D144" s="20" t="s">
        <v>507</v>
      </c>
      <c r="E144" s="20" t="s">
        <v>574</v>
      </c>
      <c r="F144" s="20" t="s">
        <v>284</v>
      </c>
      <c r="G144" s="20" t="s">
        <v>292</v>
      </c>
    </row>
    <row r="145" ht="15.75" customHeight="1">
      <c r="A145" s="20" t="s">
        <v>153</v>
      </c>
      <c r="B145" s="20" t="s">
        <v>593</v>
      </c>
      <c r="C145" s="60">
        <v>24.0</v>
      </c>
      <c r="D145" s="20" t="s">
        <v>507</v>
      </c>
      <c r="E145" s="20" t="s">
        <v>594</v>
      </c>
      <c r="F145" s="20" t="s">
        <v>284</v>
      </c>
      <c r="G145" s="20" t="s">
        <v>292</v>
      </c>
    </row>
    <row r="146" ht="15.75" customHeight="1">
      <c r="A146" s="20" t="s">
        <v>154</v>
      </c>
      <c r="B146" s="20" t="s">
        <v>595</v>
      </c>
      <c r="C146" s="60">
        <v>24.0</v>
      </c>
      <c r="D146" s="20" t="s">
        <v>507</v>
      </c>
      <c r="E146" s="20" t="s">
        <v>596</v>
      </c>
      <c r="F146" s="20" t="s">
        <v>284</v>
      </c>
      <c r="G146" s="20" t="s">
        <v>292</v>
      </c>
    </row>
    <row r="147" ht="15.75" customHeight="1">
      <c r="A147" s="20" t="s">
        <v>597</v>
      </c>
      <c r="B147" s="20" t="s">
        <v>598</v>
      </c>
      <c r="C147" s="60">
        <v>65.0</v>
      </c>
      <c r="D147" s="20" t="s">
        <v>599</v>
      </c>
      <c r="E147" s="20" t="s">
        <v>600</v>
      </c>
      <c r="F147" s="20" t="s">
        <v>284</v>
      </c>
      <c r="G147" s="20" t="s">
        <v>292</v>
      </c>
    </row>
    <row r="148" ht="15.75" customHeight="1">
      <c r="A148" s="20" t="s">
        <v>601</v>
      </c>
      <c r="B148" s="20" t="s">
        <v>602</v>
      </c>
      <c r="C148" s="60">
        <v>30.0</v>
      </c>
      <c r="D148" s="20" t="s">
        <v>373</v>
      </c>
      <c r="E148" s="20" t="s">
        <v>603</v>
      </c>
      <c r="F148" s="20" t="s">
        <v>284</v>
      </c>
      <c r="G148" s="20" t="s">
        <v>285</v>
      </c>
    </row>
    <row r="149" ht="15.75" customHeight="1">
      <c r="A149" s="20" t="s">
        <v>248</v>
      </c>
      <c r="B149" s="20" t="s">
        <v>604</v>
      </c>
      <c r="C149" s="60">
        <v>60.0</v>
      </c>
      <c r="D149" s="20" t="s">
        <v>605</v>
      </c>
      <c r="E149" s="20" t="s">
        <v>606</v>
      </c>
      <c r="F149" s="20" t="s">
        <v>284</v>
      </c>
      <c r="G149" s="20" t="s">
        <v>292</v>
      </c>
    </row>
    <row r="150" ht="15.75" customHeight="1">
      <c r="A150" s="20" t="s">
        <v>249</v>
      </c>
      <c r="B150" s="20" t="s">
        <v>607</v>
      </c>
      <c r="C150" s="60">
        <v>24.5</v>
      </c>
      <c r="D150" s="20" t="s">
        <v>373</v>
      </c>
      <c r="E150" s="20" t="s">
        <v>608</v>
      </c>
      <c r="F150" s="20" t="s">
        <v>284</v>
      </c>
      <c r="G150" s="20" t="s">
        <v>292</v>
      </c>
    </row>
    <row r="151" ht="15.75" customHeight="1">
      <c r="A151" s="20" t="s">
        <v>250</v>
      </c>
      <c r="B151" s="20" t="s">
        <v>609</v>
      </c>
      <c r="C151" s="60">
        <v>66.0</v>
      </c>
      <c r="D151" s="20" t="s">
        <v>553</v>
      </c>
      <c r="E151" s="20" t="s">
        <v>610</v>
      </c>
      <c r="F151" s="20" t="s">
        <v>284</v>
      </c>
      <c r="G151" s="20" t="s">
        <v>285</v>
      </c>
    </row>
    <row r="152" ht="15.75" customHeight="1">
      <c r="A152" s="20" t="s">
        <v>611</v>
      </c>
      <c r="B152" s="20" t="s">
        <v>612</v>
      </c>
      <c r="C152" s="60">
        <v>30.0</v>
      </c>
      <c r="D152" s="20" t="s">
        <v>373</v>
      </c>
      <c r="E152" s="20" t="s">
        <v>613</v>
      </c>
      <c r="F152" s="20" t="s">
        <v>284</v>
      </c>
      <c r="G152" s="20" t="s">
        <v>285</v>
      </c>
    </row>
    <row r="153" ht="15.75" customHeight="1">
      <c r="A153" s="20" t="s">
        <v>251</v>
      </c>
      <c r="B153" s="20" t="s">
        <v>614</v>
      </c>
      <c r="C153" s="60">
        <v>60.0</v>
      </c>
      <c r="D153" s="20" t="s">
        <v>553</v>
      </c>
      <c r="E153" s="20" t="s">
        <v>615</v>
      </c>
      <c r="F153" s="20" t="s">
        <v>284</v>
      </c>
      <c r="G153" s="20" t="s">
        <v>285</v>
      </c>
    </row>
    <row r="154" ht="15.75" customHeight="1">
      <c r="A154" s="20" t="s">
        <v>252</v>
      </c>
      <c r="B154" s="20" t="s">
        <v>616</v>
      </c>
      <c r="C154" s="60">
        <v>26.0</v>
      </c>
      <c r="D154" s="20" t="s">
        <v>373</v>
      </c>
      <c r="E154" s="20" t="s">
        <v>617</v>
      </c>
      <c r="F154" s="20" t="s">
        <v>284</v>
      </c>
      <c r="G154" s="20" t="s">
        <v>285</v>
      </c>
    </row>
    <row r="155" ht="15.75" customHeight="1">
      <c r="A155" s="20" t="s">
        <v>253</v>
      </c>
      <c r="B155" s="20" t="s">
        <v>618</v>
      </c>
      <c r="C155" s="60">
        <v>60.0</v>
      </c>
      <c r="D155" s="20" t="s">
        <v>605</v>
      </c>
      <c r="E155" s="20" t="s">
        <v>619</v>
      </c>
      <c r="F155" s="20" t="s">
        <v>284</v>
      </c>
      <c r="G155" s="20" t="s">
        <v>285</v>
      </c>
    </row>
    <row r="156" ht="15.75" customHeight="1">
      <c r="A156" s="20" t="s">
        <v>620</v>
      </c>
      <c r="B156" s="20" t="s">
        <v>621</v>
      </c>
      <c r="C156" s="60">
        <v>24.5</v>
      </c>
      <c r="D156" s="20" t="s">
        <v>373</v>
      </c>
      <c r="E156" s="20" t="s">
        <v>622</v>
      </c>
      <c r="F156" s="20" t="s">
        <v>284</v>
      </c>
      <c r="G156" s="20" t="s">
        <v>292</v>
      </c>
    </row>
    <row r="157" ht="15.75" customHeight="1">
      <c r="A157" s="20" t="s">
        <v>255</v>
      </c>
      <c r="B157" s="20" t="s">
        <v>623</v>
      </c>
      <c r="C157" s="60">
        <v>60.0</v>
      </c>
      <c r="D157" s="20" t="s">
        <v>605</v>
      </c>
      <c r="E157" s="20" t="s">
        <v>624</v>
      </c>
      <c r="F157" s="20" t="s">
        <v>284</v>
      </c>
      <c r="G157" s="20" t="s">
        <v>285</v>
      </c>
    </row>
    <row r="158" ht="15.75" customHeight="1">
      <c r="A158" s="20" t="s">
        <v>256</v>
      </c>
      <c r="B158" s="20" t="s">
        <v>625</v>
      </c>
      <c r="C158" s="60">
        <v>24.5</v>
      </c>
      <c r="D158" s="20" t="s">
        <v>373</v>
      </c>
      <c r="E158" s="20" t="s">
        <v>626</v>
      </c>
      <c r="F158" s="20" t="s">
        <v>284</v>
      </c>
      <c r="G158" s="20" t="s">
        <v>292</v>
      </c>
    </row>
    <row r="159" ht="15.75" customHeight="1">
      <c r="A159" s="20" t="s">
        <v>237</v>
      </c>
      <c r="B159" s="20" t="s">
        <v>627</v>
      </c>
      <c r="C159" s="60">
        <v>66.0</v>
      </c>
      <c r="D159" s="20" t="s">
        <v>553</v>
      </c>
      <c r="E159" s="20" t="s">
        <v>628</v>
      </c>
      <c r="F159" s="20" t="s">
        <v>284</v>
      </c>
      <c r="G159" s="20" t="s">
        <v>292</v>
      </c>
    </row>
    <row r="160" ht="15.75" customHeight="1">
      <c r="A160" s="20" t="s">
        <v>238</v>
      </c>
      <c r="B160" s="20" t="s">
        <v>629</v>
      </c>
      <c r="C160" s="60">
        <v>30.0</v>
      </c>
      <c r="D160" s="20" t="s">
        <v>373</v>
      </c>
      <c r="E160" s="20" t="s">
        <v>630</v>
      </c>
      <c r="F160" s="20" t="s">
        <v>284</v>
      </c>
      <c r="G160" s="20" t="s">
        <v>285</v>
      </c>
    </row>
    <row r="161" ht="15.75" customHeight="1">
      <c r="A161" s="20" t="s">
        <v>239</v>
      </c>
      <c r="B161" s="20" t="s">
        <v>631</v>
      </c>
      <c r="C161" s="60">
        <v>66.0</v>
      </c>
      <c r="D161" s="20" t="s">
        <v>553</v>
      </c>
      <c r="E161" s="20" t="s">
        <v>632</v>
      </c>
      <c r="F161" s="20" t="s">
        <v>284</v>
      </c>
      <c r="G161" s="20" t="s">
        <v>285</v>
      </c>
    </row>
    <row r="162" ht="15.75" customHeight="1">
      <c r="A162" s="20" t="s">
        <v>240</v>
      </c>
      <c r="B162" s="20" t="s">
        <v>633</v>
      </c>
      <c r="C162" s="60">
        <v>30.0</v>
      </c>
      <c r="D162" s="20" t="s">
        <v>373</v>
      </c>
      <c r="E162" s="20" t="s">
        <v>634</v>
      </c>
      <c r="F162" s="20" t="s">
        <v>284</v>
      </c>
      <c r="G162" s="20" t="s">
        <v>285</v>
      </c>
    </row>
    <row r="163" ht="15.75" customHeight="1">
      <c r="A163" s="20" t="s">
        <v>241</v>
      </c>
      <c r="B163" s="20" t="s">
        <v>635</v>
      </c>
      <c r="C163" s="60">
        <v>30.0</v>
      </c>
      <c r="D163" s="20" t="s">
        <v>373</v>
      </c>
      <c r="E163" s="20" t="s">
        <v>636</v>
      </c>
      <c r="F163" s="20" t="s">
        <v>284</v>
      </c>
      <c r="G163" s="20" t="s">
        <v>292</v>
      </c>
    </row>
    <row r="164" ht="15.75" customHeight="1">
      <c r="A164" s="20" t="s">
        <v>637</v>
      </c>
      <c r="B164" s="20" t="s">
        <v>638</v>
      </c>
      <c r="C164" s="60">
        <v>30.0</v>
      </c>
      <c r="D164" s="20" t="s">
        <v>373</v>
      </c>
      <c r="E164" s="20" t="s">
        <v>639</v>
      </c>
      <c r="F164" s="20" t="s">
        <v>284</v>
      </c>
      <c r="G164" s="20" t="s">
        <v>640</v>
      </c>
    </row>
    <row r="165" ht="15.75" customHeight="1">
      <c r="A165" s="20" t="s">
        <v>242</v>
      </c>
      <c r="B165" s="20" t="s">
        <v>641</v>
      </c>
      <c r="C165" s="60">
        <v>66.0</v>
      </c>
      <c r="D165" s="20" t="s">
        <v>553</v>
      </c>
      <c r="E165" s="20" t="s">
        <v>642</v>
      </c>
      <c r="F165" s="20" t="s">
        <v>284</v>
      </c>
      <c r="G165" s="20" t="s">
        <v>292</v>
      </c>
    </row>
    <row r="166" ht="15.75" customHeight="1">
      <c r="A166" s="20" t="s">
        <v>243</v>
      </c>
      <c r="B166" s="20" t="s">
        <v>643</v>
      </c>
      <c r="C166" s="60">
        <v>30.0</v>
      </c>
      <c r="D166" s="20" t="s">
        <v>373</v>
      </c>
      <c r="E166" s="20" t="s">
        <v>644</v>
      </c>
      <c r="F166" s="20" t="s">
        <v>284</v>
      </c>
      <c r="G166" s="20" t="s">
        <v>292</v>
      </c>
    </row>
    <row r="167" ht="15.75" customHeight="1">
      <c r="A167" s="20" t="s">
        <v>244</v>
      </c>
      <c r="B167" s="20" t="s">
        <v>645</v>
      </c>
      <c r="C167" s="60">
        <v>66.0</v>
      </c>
      <c r="D167" s="20" t="s">
        <v>553</v>
      </c>
      <c r="E167" s="20" t="s">
        <v>646</v>
      </c>
      <c r="F167" s="20" t="s">
        <v>284</v>
      </c>
      <c r="G167" s="20" t="s">
        <v>292</v>
      </c>
    </row>
    <row r="168" ht="15.75" customHeight="1">
      <c r="A168" s="20" t="s">
        <v>647</v>
      </c>
      <c r="B168" s="20" t="s">
        <v>648</v>
      </c>
      <c r="C168" s="60">
        <v>30.0</v>
      </c>
      <c r="D168" s="20" t="s">
        <v>358</v>
      </c>
      <c r="E168" s="20" t="s">
        <v>649</v>
      </c>
      <c r="F168" s="20" t="s">
        <v>284</v>
      </c>
      <c r="G168" s="20" t="s">
        <v>292</v>
      </c>
    </row>
    <row r="169" ht="15.75" customHeight="1">
      <c r="A169" s="20" t="s">
        <v>246</v>
      </c>
      <c r="B169" s="20" t="s">
        <v>650</v>
      </c>
      <c r="C169" s="60">
        <v>30.0</v>
      </c>
      <c r="D169" s="20" t="s">
        <v>373</v>
      </c>
      <c r="E169" s="20" t="s">
        <v>651</v>
      </c>
      <c r="F169" s="20" t="s">
        <v>284</v>
      </c>
      <c r="G169" s="20" t="s">
        <v>292</v>
      </c>
    </row>
    <row r="170" ht="15.75" customHeight="1">
      <c r="A170" s="20" t="s">
        <v>247</v>
      </c>
      <c r="B170" s="20" t="s">
        <v>652</v>
      </c>
      <c r="C170" s="60">
        <v>66.0</v>
      </c>
      <c r="D170" s="20" t="s">
        <v>553</v>
      </c>
      <c r="E170" s="20" t="s">
        <v>653</v>
      </c>
      <c r="F170" s="20" t="s">
        <v>284</v>
      </c>
      <c r="G170" s="20" t="s">
        <v>285</v>
      </c>
    </row>
    <row r="171" ht="15.75" customHeight="1">
      <c r="A171" s="20" t="s">
        <v>156</v>
      </c>
      <c r="B171" s="20" t="s">
        <v>654</v>
      </c>
      <c r="C171" s="60">
        <v>60.0</v>
      </c>
      <c r="D171" s="20" t="s">
        <v>300</v>
      </c>
      <c r="E171" s="20" t="s">
        <v>655</v>
      </c>
      <c r="F171" s="20" t="s">
        <v>284</v>
      </c>
      <c r="G171" s="20" t="s">
        <v>285</v>
      </c>
    </row>
    <row r="172" ht="15.75" customHeight="1">
      <c r="A172" s="20" t="s">
        <v>157</v>
      </c>
      <c r="B172" s="20" t="s">
        <v>656</v>
      </c>
      <c r="C172" s="60">
        <v>60.0</v>
      </c>
      <c r="D172" s="20" t="s">
        <v>300</v>
      </c>
      <c r="E172" s="20" t="s">
        <v>657</v>
      </c>
      <c r="F172" s="20" t="s">
        <v>284</v>
      </c>
      <c r="G172" s="20" t="s">
        <v>292</v>
      </c>
    </row>
    <row r="173" ht="15.75" customHeight="1">
      <c r="A173" s="20" t="s">
        <v>158</v>
      </c>
      <c r="B173" s="20" t="s">
        <v>658</v>
      </c>
      <c r="C173" s="60">
        <v>60.0</v>
      </c>
      <c r="D173" s="20" t="s">
        <v>300</v>
      </c>
      <c r="E173" s="20" t="s">
        <v>659</v>
      </c>
      <c r="F173" s="20" t="s">
        <v>284</v>
      </c>
      <c r="G173" s="20" t="s">
        <v>292</v>
      </c>
    </row>
    <row r="174" ht="15.75" customHeight="1">
      <c r="A174" s="20" t="s">
        <v>159</v>
      </c>
      <c r="B174" s="20" t="s">
        <v>660</v>
      </c>
      <c r="C174" s="60">
        <v>72.0</v>
      </c>
      <c r="D174" s="20" t="s">
        <v>282</v>
      </c>
      <c r="E174" s="20" t="s">
        <v>661</v>
      </c>
      <c r="F174" s="20" t="s">
        <v>284</v>
      </c>
      <c r="G174" s="20" t="s">
        <v>285</v>
      </c>
    </row>
    <row r="175" ht="15.75" customHeight="1">
      <c r="A175" s="20" t="s">
        <v>172</v>
      </c>
      <c r="B175" s="20" t="s">
        <v>662</v>
      </c>
      <c r="C175" s="60">
        <v>120.0</v>
      </c>
      <c r="D175" s="20" t="s">
        <v>282</v>
      </c>
      <c r="E175" s="20" t="s">
        <v>663</v>
      </c>
      <c r="F175" s="20" t="s">
        <v>284</v>
      </c>
      <c r="G175" s="20" t="s">
        <v>285</v>
      </c>
    </row>
    <row r="176" ht="15.75" customHeight="1">
      <c r="A176" s="20" t="s">
        <v>176</v>
      </c>
      <c r="B176" s="20" t="s">
        <v>664</v>
      </c>
      <c r="C176" s="60">
        <v>66.0</v>
      </c>
      <c r="D176" s="20" t="s">
        <v>300</v>
      </c>
      <c r="E176" s="20" t="s">
        <v>665</v>
      </c>
      <c r="F176" s="20" t="s">
        <v>284</v>
      </c>
      <c r="G176" s="20" t="s">
        <v>292</v>
      </c>
    </row>
    <row r="177" ht="15.75" customHeight="1">
      <c r="A177" s="20" t="s">
        <v>177</v>
      </c>
      <c r="B177" s="20" t="s">
        <v>666</v>
      </c>
      <c r="C177" s="60">
        <v>66.0</v>
      </c>
      <c r="D177" s="20" t="s">
        <v>300</v>
      </c>
      <c r="E177" s="20" t="s">
        <v>667</v>
      </c>
      <c r="F177" s="20" t="s">
        <v>284</v>
      </c>
      <c r="G177" s="20" t="s">
        <v>292</v>
      </c>
    </row>
    <row r="178" ht="15.75" customHeight="1">
      <c r="A178" s="20" t="s">
        <v>178</v>
      </c>
      <c r="B178" s="20" t="s">
        <v>668</v>
      </c>
      <c r="C178" s="60">
        <v>66.0</v>
      </c>
      <c r="D178" s="20" t="s">
        <v>300</v>
      </c>
      <c r="E178" s="20" t="s">
        <v>669</v>
      </c>
      <c r="F178" s="20" t="s">
        <v>284</v>
      </c>
      <c r="G178" s="20" t="s">
        <v>285</v>
      </c>
    </row>
    <row r="179" ht="15.75" customHeight="1">
      <c r="A179" s="20" t="s">
        <v>179</v>
      </c>
      <c r="B179" s="20" t="s">
        <v>670</v>
      </c>
      <c r="C179" s="60">
        <v>156.0</v>
      </c>
      <c r="D179" s="20" t="s">
        <v>300</v>
      </c>
      <c r="E179" s="20" t="s">
        <v>671</v>
      </c>
      <c r="F179" s="20" t="s">
        <v>284</v>
      </c>
      <c r="G179" s="20" t="s">
        <v>292</v>
      </c>
    </row>
    <row r="180" ht="15.75" customHeight="1">
      <c r="A180" s="20" t="s">
        <v>180</v>
      </c>
      <c r="B180" s="20" t="s">
        <v>672</v>
      </c>
      <c r="C180" s="60">
        <v>156.0</v>
      </c>
      <c r="D180" s="20" t="s">
        <v>300</v>
      </c>
      <c r="E180" s="20" t="s">
        <v>673</v>
      </c>
      <c r="F180" s="20" t="s">
        <v>284</v>
      </c>
      <c r="G180" s="20" t="s">
        <v>285</v>
      </c>
    </row>
    <row r="181" ht="15.75" customHeight="1">
      <c r="A181" s="20" t="s">
        <v>181</v>
      </c>
      <c r="B181" s="20" t="s">
        <v>674</v>
      </c>
      <c r="C181" s="60">
        <v>156.0</v>
      </c>
      <c r="D181" s="20" t="s">
        <v>300</v>
      </c>
      <c r="E181" s="20" t="s">
        <v>675</v>
      </c>
      <c r="F181" s="20" t="s">
        <v>284</v>
      </c>
      <c r="G181" s="20" t="s">
        <v>285</v>
      </c>
    </row>
    <row r="182" ht="15.75" customHeight="1">
      <c r="A182" s="20" t="s">
        <v>182</v>
      </c>
      <c r="B182" s="20" t="s">
        <v>676</v>
      </c>
      <c r="C182" s="60">
        <v>156.0</v>
      </c>
      <c r="D182" s="20" t="s">
        <v>300</v>
      </c>
      <c r="E182" s="20" t="s">
        <v>677</v>
      </c>
      <c r="F182" s="20" t="s">
        <v>284</v>
      </c>
      <c r="G182" s="20" t="s">
        <v>285</v>
      </c>
    </row>
    <row r="183" ht="15.75" customHeight="1">
      <c r="A183" s="20" t="s">
        <v>183</v>
      </c>
      <c r="B183" s="20" t="s">
        <v>678</v>
      </c>
      <c r="C183" s="60">
        <v>40.0</v>
      </c>
      <c r="D183" s="20" t="s">
        <v>507</v>
      </c>
      <c r="E183" s="20" t="s">
        <v>679</v>
      </c>
      <c r="F183" s="20" t="s">
        <v>284</v>
      </c>
      <c r="G183" s="20" t="s">
        <v>292</v>
      </c>
    </row>
    <row r="184" ht="15.75" customHeight="1">
      <c r="A184" s="20" t="s">
        <v>185</v>
      </c>
      <c r="B184" s="20" t="s">
        <v>680</v>
      </c>
      <c r="C184" s="60">
        <v>40.0</v>
      </c>
      <c r="D184" s="20" t="s">
        <v>507</v>
      </c>
      <c r="E184" s="20" t="s">
        <v>681</v>
      </c>
      <c r="F184" s="20" t="s">
        <v>284</v>
      </c>
      <c r="G184" s="20" t="s">
        <v>285</v>
      </c>
    </row>
    <row r="185" ht="15.75" customHeight="1">
      <c r="A185" s="20" t="s">
        <v>184</v>
      </c>
      <c r="B185" s="20" t="s">
        <v>682</v>
      </c>
      <c r="C185" s="60">
        <v>40.0</v>
      </c>
      <c r="D185" s="20" t="s">
        <v>507</v>
      </c>
      <c r="E185" s="20" t="s">
        <v>683</v>
      </c>
      <c r="F185" s="20" t="s">
        <v>284</v>
      </c>
      <c r="G185" s="20" t="s">
        <v>285</v>
      </c>
    </row>
    <row r="186" ht="15.75" customHeight="1">
      <c r="A186" s="20" t="s">
        <v>186</v>
      </c>
      <c r="B186" s="20" t="s">
        <v>684</v>
      </c>
      <c r="C186" s="60">
        <v>40.0</v>
      </c>
      <c r="D186" s="20" t="s">
        <v>507</v>
      </c>
      <c r="E186" s="20" t="s">
        <v>685</v>
      </c>
      <c r="F186" s="20" t="s">
        <v>284</v>
      </c>
      <c r="G186" s="20" t="s">
        <v>292</v>
      </c>
    </row>
    <row r="187" ht="15.75" customHeight="1">
      <c r="A187" s="20" t="s">
        <v>187</v>
      </c>
      <c r="B187" s="20" t="s">
        <v>686</v>
      </c>
      <c r="C187" s="60">
        <v>40.0</v>
      </c>
      <c r="D187" s="20" t="s">
        <v>507</v>
      </c>
      <c r="E187" s="20" t="s">
        <v>687</v>
      </c>
      <c r="F187" s="20" t="s">
        <v>284</v>
      </c>
      <c r="G187" s="20" t="s">
        <v>285</v>
      </c>
    </row>
    <row r="188" ht="15.75" customHeight="1">
      <c r="A188" s="20" t="s">
        <v>189</v>
      </c>
      <c r="B188" s="20" t="s">
        <v>688</v>
      </c>
      <c r="C188" s="60">
        <v>48.0</v>
      </c>
      <c r="D188" s="20" t="s">
        <v>507</v>
      </c>
      <c r="E188" s="20" t="s">
        <v>689</v>
      </c>
      <c r="F188" s="20" t="s">
        <v>284</v>
      </c>
      <c r="G188" s="20" t="s">
        <v>285</v>
      </c>
    </row>
    <row r="189" ht="15.75" customHeight="1">
      <c r="A189" s="20" t="s">
        <v>188</v>
      </c>
      <c r="B189" s="20" t="s">
        <v>690</v>
      </c>
      <c r="C189" s="60">
        <v>28.0</v>
      </c>
      <c r="D189" s="20" t="s">
        <v>507</v>
      </c>
      <c r="E189" s="20" t="s">
        <v>691</v>
      </c>
      <c r="F189" s="20" t="s">
        <v>284</v>
      </c>
      <c r="G189" s="20" t="s">
        <v>292</v>
      </c>
    </row>
    <row r="190" ht="15.75" customHeight="1">
      <c r="A190" s="20" t="s">
        <v>190</v>
      </c>
      <c r="B190" s="20" t="s">
        <v>692</v>
      </c>
      <c r="C190" s="60">
        <v>43.0</v>
      </c>
      <c r="D190" s="20" t="s">
        <v>693</v>
      </c>
      <c r="E190" s="20" t="s">
        <v>694</v>
      </c>
      <c r="F190" s="20" t="s">
        <v>284</v>
      </c>
      <c r="G190" s="20" t="s">
        <v>285</v>
      </c>
    </row>
    <row r="191" ht="15.75" customHeight="1">
      <c r="A191" s="20" t="s">
        <v>191</v>
      </c>
      <c r="B191" s="20" t="s">
        <v>695</v>
      </c>
      <c r="C191" s="60">
        <v>94.0</v>
      </c>
      <c r="D191" s="20" t="s">
        <v>300</v>
      </c>
      <c r="E191" s="20" t="s">
        <v>696</v>
      </c>
      <c r="F191" s="20" t="s">
        <v>284</v>
      </c>
      <c r="G191" s="20" t="s">
        <v>285</v>
      </c>
    </row>
    <row r="192" ht="15.75" customHeight="1">
      <c r="A192" s="20" t="s">
        <v>192</v>
      </c>
      <c r="B192" s="20" t="s">
        <v>697</v>
      </c>
      <c r="C192" s="60">
        <v>94.0</v>
      </c>
      <c r="D192" s="20" t="s">
        <v>300</v>
      </c>
      <c r="E192" s="20" t="s">
        <v>698</v>
      </c>
      <c r="F192" s="20" t="s">
        <v>284</v>
      </c>
      <c r="G192" s="20" t="s">
        <v>285</v>
      </c>
    </row>
    <row r="193" ht="15.75" customHeight="1">
      <c r="A193" s="20" t="s">
        <v>194</v>
      </c>
      <c r="B193" s="20" t="s">
        <v>699</v>
      </c>
      <c r="C193" s="60">
        <v>94.0</v>
      </c>
      <c r="D193" s="20" t="s">
        <v>300</v>
      </c>
      <c r="E193" s="20" t="s">
        <v>700</v>
      </c>
      <c r="F193" s="20" t="s">
        <v>284</v>
      </c>
      <c r="G193" s="20" t="s">
        <v>285</v>
      </c>
    </row>
    <row r="194" ht="15.75" customHeight="1">
      <c r="A194" s="20" t="s">
        <v>195</v>
      </c>
      <c r="B194" s="20" t="s">
        <v>701</v>
      </c>
      <c r="C194" s="60">
        <v>94.0</v>
      </c>
      <c r="D194" s="20" t="s">
        <v>300</v>
      </c>
      <c r="E194" s="20" t="s">
        <v>702</v>
      </c>
      <c r="F194" s="20" t="s">
        <v>284</v>
      </c>
      <c r="G194" s="20" t="s">
        <v>285</v>
      </c>
    </row>
    <row r="195" ht="15.75" customHeight="1">
      <c r="A195" s="20" t="s">
        <v>196</v>
      </c>
      <c r="B195" s="20" t="s">
        <v>703</v>
      </c>
      <c r="C195" s="60">
        <v>94.0</v>
      </c>
      <c r="D195" s="20" t="s">
        <v>300</v>
      </c>
      <c r="E195" s="20" t="s">
        <v>704</v>
      </c>
      <c r="F195" s="20" t="s">
        <v>284</v>
      </c>
      <c r="G195" s="20" t="s">
        <v>285</v>
      </c>
    </row>
    <row r="196" ht="15.75" customHeight="1">
      <c r="A196" s="20" t="s">
        <v>197</v>
      </c>
      <c r="B196" s="20" t="s">
        <v>705</v>
      </c>
      <c r="C196" s="60">
        <v>94.0</v>
      </c>
      <c r="D196" s="20" t="s">
        <v>300</v>
      </c>
      <c r="E196" s="20" t="s">
        <v>706</v>
      </c>
      <c r="F196" s="20" t="s">
        <v>284</v>
      </c>
      <c r="G196" s="20" t="s">
        <v>292</v>
      </c>
    </row>
    <row r="197" ht="15.75" customHeight="1">
      <c r="A197" s="20" t="s">
        <v>198</v>
      </c>
      <c r="B197" s="20" t="s">
        <v>707</v>
      </c>
      <c r="C197" s="60">
        <v>94.0</v>
      </c>
      <c r="D197" s="20" t="s">
        <v>300</v>
      </c>
      <c r="E197" s="20" t="s">
        <v>708</v>
      </c>
      <c r="F197" s="20" t="s">
        <v>284</v>
      </c>
      <c r="G197" s="20" t="s">
        <v>285</v>
      </c>
    </row>
    <row r="198" ht="15.75" customHeight="1">
      <c r="A198" s="20" t="s">
        <v>199</v>
      </c>
      <c r="B198" s="20" t="s">
        <v>709</v>
      </c>
      <c r="C198" s="60">
        <v>94.0</v>
      </c>
      <c r="D198" s="20" t="s">
        <v>300</v>
      </c>
      <c r="E198" s="20" t="s">
        <v>710</v>
      </c>
      <c r="F198" s="20" t="s">
        <v>284</v>
      </c>
      <c r="G198" s="20" t="s">
        <v>285</v>
      </c>
    </row>
    <row r="199" ht="15.75" customHeight="1">
      <c r="A199" s="20" t="s">
        <v>193</v>
      </c>
      <c r="B199" s="20" t="s">
        <v>711</v>
      </c>
      <c r="C199" s="60">
        <v>94.0</v>
      </c>
      <c r="D199" s="20" t="s">
        <v>300</v>
      </c>
      <c r="E199" s="20" t="s">
        <v>712</v>
      </c>
      <c r="F199" s="20" t="s">
        <v>284</v>
      </c>
      <c r="G199" s="20" t="s">
        <v>285</v>
      </c>
    </row>
    <row r="200" ht="15.75" customHeight="1">
      <c r="A200" s="20" t="s">
        <v>200</v>
      </c>
      <c r="B200" s="20" t="s">
        <v>713</v>
      </c>
      <c r="C200" s="60">
        <v>67.0</v>
      </c>
      <c r="D200" s="20" t="s">
        <v>714</v>
      </c>
      <c r="E200" s="20" t="s">
        <v>694</v>
      </c>
      <c r="F200" s="20" t="s">
        <v>715</v>
      </c>
      <c r="G200" s="20" t="s">
        <v>292</v>
      </c>
    </row>
    <row r="201" ht="15.75" customHeight="1">
      <c r="A201" s="20" t="s">
        <v>201</v>
      </c>
      <c r="B201" s="20" t="s">
        <v>716</v>
      </c>
      <c r="C201" s="60">
        <v>67.0</v>
      </c>
      <c r="D201" s="20" t="s">
        <v>714</v>
      </c>
      <c r="E201" s="20" t="s">
        <v>717</v>
      </c>
      <c r="F201" s="20" t="s">
        <v>284</v>
      </c>
      <c r="G201" s="20" t="s">
        <v>292</v>
      </c>
    </row>
    <row r="202" ht="15.75" customHeight="1">
      <c r="A202" s="20" t="s">
        <v>202</v>
      </c>
      <c r="B202" s="20" t="s">
        <v>718</v>
      </c>
      <c r="C202" s="60">
        <v>60.0</v>
      </c>
      <c r="D202" s="20" t="s">
        <v>300</v>
      </c>
      <c r="E202" s="20" t="s">
        <v>719</v>
      </c>
      <c r="F202" s="20" t="s">
        <v>284</v>
      </c>
      <c r="G202" s="20" t="s">
        <v>285</v>
      </c>
    </row>
    <row r="203" ht="15.75" customHeight="1">
      <c r="A203" s="20" t="s">
        <v>203</v>
      </c>
      <c r="B203" s="20" t="s">
        <v>720</v>
      </c>
      <c r="C203" s="60">
        <v>60.0</v>
      </c>
      <c r="D203" s="20" t="s">
        <v>300</v>
      </c>
      <c r="E203" s="20" t="s">
        <v>721</v>
      </c>
      <c r="F203" s="20" t="s">
        <v>284</v>
      </c>
      <c r="G203" s="20" t="s">
        <v>292</v>
      </c>
    </row>
    <row r="204" ht="15.75" customHeight="1">
      <c r="A204" s="20" t="s">
        <v>204</v>
      </c>
      <c r="B204" s="20" t="s">
        <v>722</v>
      </c>
      <c r="C204" s="60">
        <v>60.0</v>
      </c>
      <c r="D204" s="20" t="s">
        <v>300</v>
      </c>
      <c r="E204" s="20" t="s">
        <v>723</v>
      </c>
      <c r="F204" s="20" t="s">
        <v>284</v>
      </c>
      <c r="G204" s="20" t="s">
        <v>292</v>
      </c>
    </row>
    <row r="205" ht="15.75" customHeight="1">
      <c r="A205" s="20" t="s">
        <v>205</v>
      </c>
      <c r="B205" s="20" t="s">
        <v>724</v>
      </c>
      <c r="C205" s="60">
        <v>60.0</v>
      </c>
      <c r="D205" s="20" t="s">
        <v>300</v>
      </c>
      <c r="E205" s="20" t="s">
        <v>725</v>
      </c>
      <c r="F205" s="20" t="s">
        <v>284</v>
      </c>
      <c r="G205" s="20" t="s">
        <v>285</v>
      </c>
    </row>
    <row r="206" ht="15.75" customHeight="1">
      <c r="A206" s="20" t="s">
        <v>206</v>
      </c>
      <c r="B206" s="20" t="s">
        <v>726</v>
      </c>
      <c r="C206" s="60">
        <v>96.0</v>
      </c>
      <c r="D206" s="20" t="s">
        <v>358</v>
      </c>
      <c r="E206" s="20" t="s">
        <v>727</v>
      </c>
      <c r="F206" s="20" t="s">
        <v>715</v>
      </c>
      <c r="G206" s="20" t="s">
        <v>285</v>
      </c>
    </row>
    <row r="207" ht="15.75" customHeight="1">
      <c r="A207" s="20" t="s">
        <v>207</v>
      </c>
      <c r="B207" s="20" t="s">
        <v>728</v>
      </c>
      <c r="C207" s="60">
        <v>96.0</v>
      </c>
      <c r="D207" s="20" t="s">
        <v>358</v>
      </c>
      <c r="E207" s="20" t="s">
        <v>729</v>
      </c>
      <c r="F207" s="20" t="s">
        <v>715</v>
      </c>
      <c r="G207" s="20" t="s">
        <v>285</v>
      </c>
    </row>
    <row r="208" ht="15.75" customHeight="1">
      <c r="A208" s="20" t="s">
        <v>208</v>
      </c>
      <c r="B208" s="20" t="s">
        <v>730</v>
      </c>
      <c r="C208" s="60">
        <v>96.0</v>
      </c>
      <c r="D208" s="20" t="s">
        <v>358</v>
      </c>
      <c r="E208" s="20" t="s">
        <v>731</v>
      </c>
      <c r="F208" s="20" t="s">
        <v>715</v>
      </c>
      <c r="G208" s="20" t="s">
        <v>285</v>
      </c>
    </row>
    <row r="209" ht="15.75" customHeight="1">
      <c r="A209" s="20" t="s">
        <v>209</v>
      </c>
      <c r="B209" s="20" t="s">
        <v>732</v>
      </c>
      <c r="C209" s="60">
        <v>110.0</v>
      </c>
      <c r="D209" s="20" t="s">
        <v>507</v>
      </c>
      <c r="E209" s="20" t="s">
        <v>733</v>
      </c>
      <c r="F209" s="20" t="s">
        <v>284</v>
      </c>
      <c r="G209" s="20" t="s">
        <v>285</v>
      </c>
    </row>
    <row r="210" ht="15.75" customHeight="1">
      <c r="A210" s="20" t="s">
        <v>210</v>
      </c>
      <c r="B210" s="20" t="s">
        <v>734</v>
      </c>
      <c r="C210" s="60">
        <v>148.0</v>
      </c>
      <c r="D210" s="20" t="s">
        <v>507</v>
      </c>
      <c r="E210" s="20" t="s">
        <v>735</v>
      </c>
      <c r="F210" s="20" t="s">
        <v>284</v>
      </c>
      <c r="G210" s="20" t="s">
        <v>285</v>
      </c>
    </row>
    <row r="211" ht="15.75" customHeight="1">
      <c r="A211" s="20" t="s">
        <v>173</v>
      </c>
      <c r="B211" s="20" t="s">
        <v>736</v>
      </c>
      <c r="C211" s="60">
        <v>80.0</v>
      </c>
      <c r="D211" s="20" t="s">
        <v>300</v>
      </c>
      <c r="E211" s="20" t="s">
        <v>737</v>
      </c>
      <c r="F211" s="20" t="s">
        <v>284</v>
      </c>
      <c r="G211" s="20" t="s">
        <v>292</v>
      </c>
    </row>
    <row r="212" ht="15.75" customHeight="1">
      <c r="A212" s="20" t="s">
        <v>174</v>
      </c>
      <c r="B212" s="20" t="s">
        <v>738</v>
      </c>
      <c r="C212" s="60">
        <v>64.0</v>
      </c>
      <c r="D212" s="20" t="s">
        <v>282</v>
      </c>
      <c r="E212" s="20" t="s">
        <v>739</v>
      </c>
      <c r="F212" s="20" t="s">
        <v>284</v>
      </c>
      <c r="G212" s="20" t="s">
        <v>285</v>
      </c>
    </row>
    <row r="213" ht="15.75" customHeight="1">
      <c r="A213" s="20" t="s">
        <v>175</v>
      </c>
      <c r="B213" s="20" t="s">
        <v>740</v>
      </c>
      <c r="C213" s="60">
        <v>64.0</v>
      </c>
      <c r="D213" s="20" t="s">
        <v>282</v>
      </c>
      <c r="E213" s="20" t="s">
        <v>741</v>
      </c>
      <c r="F213" s="20" t="s">
        <v>284</v>
      </c>
      <c r="G213" s="20" t="s">
        <v>292</v>
      </c>
    </row>
    <row r="214" ht="15.75" customHeight="1">
      <c r="A214" s="20" t="s">
        <v>217</v>
      </c>
      <c r="B214" s="20" t="s">
        <v>742</v>
      </c>
      <c r="C214" s="60">
        <v>80.0</v>
      </c>
      <c r="D214" s="20" t="s">
        <v>507</v>
      </c>
      <c r="E214" s="20" t="s">
        <v>743</v>
      </c>
      <c r="F214" s="20" t="s">
        <v>284</v>
      </c>
      <c r="G214" s="20" t="s">
        <v>292</v>
      </c>
    </row>
    <row r="215" ht="15.75" customHeight="1">
      <c r="A215" s="20" t="s">
        <v>218</v>
      </c>
      <c r="B215" s="20" t="s">
        <v>744</v>
      </c>
      <c r="C215" s="60">
        <v>80.0</v>
      </c>
      <c r="D215" s="20" t="s">
        <v>507</v>
      </c>
      <c r="E215" s="20" t="s">
        <v>745</v>
      </c>
      <c r="F215" s="20" t="s">
        <v>284</v>
      </c>
      <c r="G215" s="20" t="s">
        <v>292</v>
      </c>
    </row>
    <row r="216" ht="15.75" customHeight="1">
      <c r="A216" s="20" t="s">
        <v>219</v>
      </c>
      <c r="B216" s="20" t="s">
        <v>746</v>
      </c>
      <c r="C216" s="60">
        <v>80.0</v>
      </c>
      <c r="D216" s="20" t="s">
        <v>507</v>
      </c>
      <c r="E216" s="20" t="s">
        <v>747</v>
      </c>
      <c r="F216" s="20" t="s">
        <v>284</v>
      </c>
      <c r="G216" s="20" t="s">
        <v>292</v>
      </c>
    </row>
    <row r="217" ht="15.75" customHeight="1">
      <c r="A217" s="20" t="s">
        <v>220</v>
      </c>
      <c r="B217" s="20" t="s">
        <v>748</v>
      </c>
      <c r="C217" s="60">
        <v>80.0</v>
      </c>
      <c r="D217" s="20" t="s">
        <v>507</v>
      </c>
      <c r="E217" s="20" t="s">
        <v>749</v>
      </c>
      <c r="F217" s="20" t="s">
        <v>284</v>
      </c>
      <c r="G217" s="20" t="s">
        <v>292</v>
      </c>
    </row>
    <row r="218" ht="15.75" customHeight="1">
      <c r="A218" s="20" t="s">
        <v>222</v>
      </c>
      <c r="B218" s="20" t="s">
        <v>750</v>
      </c>
      <c r="C218" s="60">
        <v>80.0</v>
      </c>
      <c r="D218" s="20" t="s">
        <v>358</v>
      </c>
      <c r="E218" s="20" t="s">
        <v>751</v>
      </c>
      <c r="F218" s="20" t="s">
        <v>284</v>
      </c>
      <c r="G218" s="20" t="s">
        <v>292</v>
      </c>
    </row>
    <row r="219" ht="15.75" customHeight="1">
      <c r="A219" s="20" t="s">
        <v>223</v>
      </c>
      <c r="B219" s="20" t="s">
        <v>752</v>
      </c>
      <c r="C219" s="60">
        <v>46.0</v>
      </c>
      <c r="D219" s="20" t="s">
        <v>507</v>
      </c>
      <c r="E219" s="20" t="s">
        <v>753</v>
      </c>
      <c r="F219" s="20" t="s">
        <v>715</v>
      </c>
      <c r="G219" s="20" t="s">
        <v>292</v>
      </c>
    </row>
    <row r="220" ht="15.75" customHeight="1">
      <c r="A220" s="20" t="s">
        <v>224</v>
      </c>
      <c r="B220" s="20" t="s">
        <v>754</v>
      </c>
      <c r="C220" s="60">
        <v>46.0</v>
      </c>
      <c r="D220" s="20" t="s">
        <v>507</v>
      </c>
      <c r="E220" s="20" t="s">
        <v>755</v>
      </c>
      <c r="F220" s="20" t="s">
        <v>284</v>
      </c>
      <c r="G220" s="20" t="s">
        <v>285</v>
      </c>
    </row>
    <row r="221" ht="15.75" customHeight="1">
      <c r="A221" s="20" t="s">
        <v>221</v>
      </c>
      <c r="B221" s="20" t="s">
        <v>756</v>
      </c>
      <c r="C221" s="60">
        <v>80.0</v>
      </c>
      <c r="D221" s="20" t="s">
        <v>507</v>
      </c>
      <c r="E221" s="20" t="s">
        <v>757</v>
      </c>
      <c r="F221" s="20" t="s">
        <v>284</v>
      </c>
      <c r="G221" s="20" t="s">
        <v>292</v>
      </c>
    </row>
    <row r="222" ht="15.75" customHeight="1">
      <c r="A222" s="20" t="s">
        <v>225</v>
      </c>
      <c r="B222" s="20" t="s">
        <v>758</v>
      </c>
      <c r="C222" s="60">
        <v>54.0</v>
      </c>
      <c r="D222" s="20" t="s">
        <v>300</v>
      </c>
      <c r="E222" s="20" t="s">
        <v>759</v>
      </c>
      <c r="F222" s="20" t="s">
        <v>284</v>
      </c>
      <c r="G222" s="20" t="s">
        <v>285</v>
      </c>
    </row>
    <row r="223" ht="15.75" customHeight="1">
      <c r="A223" s="20" t="s">
        <v>226</v>
      </c>
      <c r="B223" s="20" t="s">
        <v>760</v>
      </c>
      <c r="C223" s="60">
        <v>54.0</v>
      </c>
      <c r="D223" s="20" t="s">
        <v>300</v>
      </c>
      <c r="E223" s="20" t="s">
        <v>761</v>
      </c>
      <c r="F223" s="20" t="s">
        <v>284</v>
      </c>
      <c r="G223" s="20" t="s">
        <v>285</v>
      </c>
    </row>
    <row r="224" ht="15.75" customHeight="1">
      <c r="A224" s="20" t="s">
        <v>227</v>
      </c>
      <c r="B224" s="20" t="s">
        <v>762</v>
      </c>
      <c r="C224" s="60">
        <v>54.0</v>
      </c>
      <c r="D224" s="20" t="s">
        <v>300</v>
      </c>
      <c r="E224" s="20" t="s">
        <v>763</v>
      </c>
      <c r="F224" s="20" t="s">
        <v>284</v>
      </c>
      <c r="G224" s="20" t="s">
        <v>285</v>
      </c>
    </row>
    <row r="225" ht="15.75" customHeight="1">
      <c r="A225" s="20" t="s">
        <v>212</v>
      </c>
      <c r="B225" s="20" t="s">
        <v>764</v>
      </c>
      <c r="C225" s="60">
        <v>94.0</v>
      </c>
      <c r="D225" s="20" t="s">
        <v>282</v>
      </c>
      <c r="E225" s="20" t="s">
        <v>765</v>
      </c>
      <c r="F225" s="20" t="s">
        <v>284</v>
      </c>
      <c r="G225" s="20" t="s">
        <v>292</v>
      </c>
    </row>
    <row r="226" ht="15.75" customHeight="1">
      <c r="A226" s="20" t="s">
        <v>213</v>
      </c>
      <c r="B226" s="20" t="s">
        <v>766</v>
      </c>
      <c r="C226" s="60">
        <v>110.0</v>
      </c>
      <c r="D226" s="20" t="s">
        <v>300</v>
      </c>
      <c r="E226" s="20" t="s">
        <v>767</v>
      </c>
      <c r="F226" s="20" t="s">
        <v>284</v>
      </c>
      <c r="G226" s="20" t="s">
        <v>292</v>
      </c>
    </row>
    <row r="227" ht="15.75" customHeight="1">
      <c r="A227" s="20" t="s">
        <v>214</v>
      </c>
      <c r="B227" s="20" t="s">
        <v>768</v>
      </c>
      <c r="C227" s="60">
        <v>111.0</v>
      </c>
      <c r="D227" s="20" t="s">
        <v>300</v>
      </c>
      <c r="E227" s="20" t="s">
        <v>769</v>
      </c>
      <c r="F227" s="20" t="s">
        <v>284</v>
      </c>
      <c r="G227" s="20" t="s">
        <v>285</v>
      </c>
    </row>
    <row r="228" ht="15.75" customHeight="1">
      <c r="A228" s="20" t="s">
        <v>215</v>
      </c>
      <c r="B228" s="20" t="s">
        <v>770</v>
      </c>
      <c r="C228" s="60">
        <v>102.0</v>
      </c>
      <c r="D228" s="20" t="s">
        <v>300</v>
      </c>
      <c r="E228" s="20" t="s">
        <v>603</v>
      </c>
      <c r="F228" s="20" t="s">
        <v>284</v>
      </c>
      <c r="G228" s="20" t="s">
        <v>292</v>
      </c>
    </row>
    <row r="229" ht="15.75" customHeight="1">
      <c r="A229" s="20" t="s">
        <v>229</v>
      </c>
      <c r="B229" s="20" t="s">
        <v>771</v>
      </c>
      <c r="C229" s="60">
        <v>39.9</v>
      </c>
      <c r="D229" s="20" t="s">
        <v>772</v>
      </c>
      <c r="E229" s="20" t="s">
        <v>773</v>
      </c>
      <c r="F229" s="20" t="s">
        <v>284</v>
      </c>
      <c r="G229" s="20" t="s">
        <v>285</v>
      </c>
    </row>
    <row r="230" ht="15.75" customHeight="1">
      <c r="A230" s="20" t="s">
        <v>774</v>
      </c>
      <c r="B230" s="20" t="s">
        <v>775</v>
      </c>
      <c r="C230" s="60">
        <v>39.9</v>
      </c>
      <c r="D230" s="20" t="s">
        <v>772</v>
      </c>
      <c r="E230" s="20" t="s">
        <v>776</v>
      </c>
      <c r="F230" s="20" t="s">
        <v>284</v>
      </c>
      <c r="G230" s="20" t="s">
        <v>285</v>
      </c>
    </row>
    <row r="231" ht="15.75" customHeight="1">
      <c r="A231" s="20" t="s">
        <v>230</v>
      </c>
      <c r="B231" s="20" t="s">
        <v>777</v>
      </c>
      <c r="C231" s="60">
        <v>39.9</v>
      </c>
      <c r="D231" s="20" t="s">
        <v>772</v>
      </c>
      <c r="E231" s="20" t="s">
        <v>778</v>
      </c>
      <c r="F231" s="20" t="s">
        <v>284</v>
      </c>
      <c r="G231" s="20" t="s">
        <v>285</v>
      </c>
    </row>
    <row r="232" ht="15.75" customHeight="1">
      <c r="A232" s="20" t="s">
        <v>231</v>
      </c>
      <c r="B232" s="20" t="s">
        <v>779</v>
      </c>
      <c r="C232" s="60">
        <v>39.9</v>
      </c>
      <c r="D232" s="20" t="s">
        <v>772</v>
      </c>
      <c r="E232" s="20" t="s">
        <v>780</v>
      </c>
      <c r="F232" s="20" t="s">
        <v>284</v>
      </c>
      <c r="G232" s="20" t="s">
        <v>285</v>
      </c>
    </row>
    <row r="233" ht="15.75" customHeight="1">
      <c r="A233" s="20" t="s">
        <v>232</v>
      </c>
      <c r="B233" s="20" t="s">
        <v>781</v>
      </c>
      <c r="C233" s="60">
        <v>39.9</v>
      </c>
      <c r="D233" s="20" t="s">
        <v>772</v>
      </c>
      <c r="E233" s="20" t="s">
        <v>782</v>
      </c>
      <c r="F233" s="20" t="s">
        <v>284</v>
      </c>
      <c r="G233" s="20" t="s">
        <v>285</v>
      </c>
    </row>
    <row r="234" ht="15.75" customHeight="1">
      <c r="A234" s="20" t="s">
        <v>234</v>
      </c>
      <c r="B234" s="20" t="s">
        <v>783</v>
      </c>
      <c r="C234" s="60">
        <v>39.9</v>
      </c>
      <c r="D234" s="20" t="s">
        <v>772</v>
      </c>
      <c r="E234" s="20" t="s">
        <v>784</v>
      </c>
      <c r="F234" s="20" t="s">
        <v>284</v>
      </c>
      <c r="G234" s="20" t="s">
        <v>285</v>
      </c>
    </row>
    <row r="235" ht="15.75" customHeight="1">
      <c r="A235" s="20" t="s">
        <v>233</v>
      </c>
      <c r="B235" s="20" t="s">
        <v>785</v>
      </c>
      <c r="C235" s="60">
        <v>42.0</v>
      </c>
      <c r="D235" s="20" t="s">
        <v>772</v>
      </c>
      <c r="E235" s="20" t="s">
        <v>786</v>
      </c>
      <c r="F235" s="20" t="s">
        <v>284</v>
      </c>
      <c r="G235" s="20" t="s">
        <v>285</v>
      </c>
    </row>
    <row r="236" ht="15.75" customHeight="1">
      <c r="A236" s="20" t="s">
        <v>235</v>
      </c>
      <c r="B236" s="20" t="s">
        <v>787</v>
      </c>
      <c r="C236" s="60">
        <v>39.9</v>
      </c>
      <c r="D236" s="20" t="s">
        <v>772</v>
      </c>
      <c r="E236" s="20" t="s">
        <v>788</v>
      </c>
      <c r="F236" s="20" t="s">
        <v>284</v>
      </c>
      <c r="G236" s="20" t="s">
        <v>292</v>
      </c>
    </row>
    <row r="237" ht="15.75" customHeight="1">
      <c r="A237" s="20" t="s">
        <v>161</v>
      </c>
      <c r="B237" s="20" t="s">
        <v>789</v>
      </c>
      <c r="C237" s="60">
        <v>36.0</v>
      </c>
      <c r="D237" s="20" t="s">
        <v>282</v>
      </c>
      <c r="E237" s="20" t="s">
        <v>790</v>
      </c>
      <c r="F237" s="20" t="s">
        <v>284</v>
      </c>
      <c r="G237" s="20" t="s">
        <v>791</v>
      </c>
    </row>
    <row r="238" ht="15.75" customHeight="1">
      <c r="A238" s="20" t="s">
        <v>162</v>
      </c>
      <c r="B238" s="20" t="s">
        <v>792</v>
      </c>
      <c r="C238" s="60">
        <v>39.0</v>
      </c>
      <c r="D238" s="20" t="s">
        <v>282</v>
      </c>
      <c r="E238" s="20" t="s">
        <v>793</v>
      </c>
      <c r="F238" s="20" t="s">
        <v>284</v>
      </c>
      <c r="G238" s="20" t="s">
        <v>285</v>
      </c>
    </row>
    <row r="239" ht="15.75" customHeight="1">
      <c r="A239" s="20" t="s">
        <v>163</v>
      </c>
      <c r="B239" s="20" t="s">
        <v>794</v>
      </c>
      <c r="C239" s="60">
        <v>36.0</v>
      </c>
      <c r="D239" s="20" t="s">
        <v>282</v>
      </c>
      <c r="E239" s="20" t="s">
        <v>795</v>
      </c>
      <c r="F239" s="20" t="s">
        <v>284</v>
      </c>
      <c r="G239" s="20" t="s">
        <v>285</v>
      </c>
    </row>
    <row r="240" ht="15.75" customHeight="1">
      <c r="A240" s="20" t="s">
        <v>164</v>
      </c>
      <c r="B240" s="20" t="s">
        <v>796</v>
      </c>
      <c r="C240" s="60">
        <v>36.0</v>
      </c>
      <c r="D240" s="20" t="s">
        <v>282</v>
      </c>
      <c r="E240" s="20" t="s">
        <v>797</v>
      </c>
      <c r="F240" s="20" t="s">
        <v>284</v>
      </c>
      <c r="G240" s="20" t="s">
        <v>285</v>
      </c>
    </row>
    <row r="241" ht="15.75" customHeight="1">
      <c r="A241" s="20" t="s">
        <v>165</v>
      </c>
      <c r="B241" s="20" t="s">
        <v>798</v>
      </c>
      <c r="C241" s="60">
        <v>36.0</v>
      </c>
      <c r="D241" s="20" t="s">
        <v>282</v>
      </c>
      <c r="E241" s="20" t="s">
        <v>799</v>
      </c>
      <c r="F241" s="20" t="s">
        <v>284</v>
      </c>
      <c r="G241" s="20" t="s">
        <v>285</v>
      </c>
    </row>
    <row r="242" ht="15.75" customHeight="1">
      <c r="A242" s="20" t="s">
        <v>800</v>
      </c>
      <c r="B242" s="20" t="s">
        <v>801</v>
      </c>
      <c r="C242" s="60">
        <v>36.0</v>
      </c>
      <c r="D242" s="20" t="s">
        <v>282</v>
      </c>
      <c r="E242" s="20" t="s">
        <v>802</v>
      </c>
      <c r="F242" s="20" t="s">
        <v>284</v>
      </c>
      <c r="G242" s="20" t="s">
        <v>292</v>
      </c>
    </row>
    <row r="243" ht="15.75" customHeight="1">
      <c r="A243" s="20" t="s">
        <v>166</v>
      </c>
      <c r="B243" s="20" t="s">
        <v>803</v>
      </c>
      <c r="C243" s="60">
        <v>36.0</v>
      </c>
      <c r="D243" s="20" t="s">
        <v>282</v>
      </c>
      <c r="E243" s="20" t="s">
        <v>804</v>
      </c>
      <c r="F243" s="20" t="s">
        <v>284</v>
      </c>
      <c r="G243" s="20" t="s">
        <v>285</v>
      </c>
    </row>
    <row r="244" ht="15.75" customHeight="1">
      <c r="A244" s="20" t="s">
        <v>167</v>
      </c>
      <c r="B244" s="20" t="s">
        <v>805</v>
      </c>
      <c r="C244" s="60">
        <v>36.0</v>
      </c>
      <c r="D244" s="20" t="s">
        <v>282</v>
      </c>
      <c r="E244" s="20" t="s">
        <v>806</v>
      </c>
      <c r="F244" s="20" t="s">
        <v>284</v>
      </c>
      <c r="G244" s="20" t="s">
        <v>285</v>
      </c>
    </row>
    <row r="245" ht="15.75" customHeight="1">
      <c r="A245" s="20" t="s">
        <v>168</v>
      </c>
      <c r="B245" s="20" t="s">
        <v>807</v>
      </c>
      <c r="C245" s="60">
        <v>36.0</v>
      </c>
      <c r="D245" s="20" t="s">
        <v>282</v>
      </c>
      <c r="E245" s="20" t="s">
        <v>808</v>
      </c>
      <c r="F245" s="20" t="s">
        <v>284</v>
      </c>
      <c r="G245" s="20" t="s">
        <v>285</v>
      </c>
    </row>
    <row r="246" ht="15.75" customHeight="1">
      <c r="A246" s="20" t="s">
        <v>169</v>
      </c>
      <c r="B246" s="20" t="s">
        <v>809</v>
      </c>
      <c r="C246" s="60">
        <v>36.0</v>
      </c>
      <c r="D246" s="20" t="s">
        <v>282</v>
      </c>
      <c r="E246" s="20" t="s">
        <v>810</v>
      </c>
      <c r="F246" s="20" t="s">
        <v>284</v>
      </c>
      <c r="G246" s="20" t="s">
        <v>285</v>
      </c>
    </row>
    <row r="247" ht="15.75" customHeight="1">
      <c r="A247" s="20" t="s">
        <v>170</v>
      </c>
      <c r="B247" s="20" t="s">
        <v>811</v>
      </c>
      <c r="C247" s="60">
        <v>39.0</v>
      </c>
      <c r="D247" s="20" t="s">
        <v>282</v>
      </c>
      <c r="E247" s="20" t="s">
        <v>812</v>
      </c>
      <c r="F247" s="20" t="s">
        <v>284</v>
      </c>
      <c r="G247" s="20" t="s">
        <v>285</v>
      </c>
    </row>
    <row r="248" ht="15.75" customHeight="1">
      <c r="A248" s="20" t="s">
        <v>258</v>
      </c>
      <c r="B248" s="20" t="s">
        <v>813</v>
      </c>
      <c r="C248" s="60">
        <v>33.0</v>
      </c>
      <c r="D248" s="20" t="s">
        <v>814</v>
      </c>
      <c r="E248" s="20" t="s">
        <v>815</v>
      </c>
      <c r="F248" s="20" t="s">
        <v>284</v>
      </c>
      <c r="G248" s="20" t="s">
        <v>292</v>
      </c>
    </row>
    <row r="249" ht="15.75" customHeight="1">
      <c r="A249" s="20" t="s">
        <v>259</v>
      </c>
      <c r="B249" s="20" t="s">
        <v>816</v>
      </c>
      <c r="C249" s="60">
        <v>19.5</v>
      </c>
      <c r="D249" s="20" t="s">
        <v>282</v>
      </c>
      <c r="E249" s="20" t="s">
        <v>817</v>
      </c>
      <c r="F249" s="20" t="s">
        <v>284</v>
      </c>
      <c r="G249" s="20" t="s">
        <v>285</v>
      </c>
    </row>
    <row r="250" ht="15.75" customHeight="1">
      <c r="A250" s="20" t="s">
        <v>260</v>
      </c>
      <c r="B250" s="20" t="s">
        <v>818</v>
      </c>
      <c r="C250" s="60">
        <v>39.0</v>
      </c>
      <c r="D250" s="20" t="s">
        <v>819</v>
      </c>
      <c r="E250" s="20" t="s">
        <v>820</v>
      </c>
      <c r="F250" s="20" t="s">
        <v>284</v>
      </c>
      <c r="G250" s="20" t="s">
        <v>292</v>
      </c>
    </row>
    <row r="251" ht="15.75" customHeight="1">
      <c r="A251" s="20" t="s">
        <v>261</v>
      </c>
      <c r="B251" s="20" t="s">
        <v>821</v>
      </c>
      <c r="C251" s="60">
        <v>27.0</v>
      </c>
      <c r="D251" s="20" t="s">
        <v>282</v>
      </c>
      <c r="E251" s="20" t="s">
        <v>822</v>
      </c>
      <c r="F251" s="20" t="s">
        <v>284</v>
      </c>
      <c r="G251" s="20" t="s">
        <v>285</v>
      </c>
    </row>
    <row r="252" ht="15.75" customHeight="1">
      <c r="A252" s="20" t="s">
        <v>262</v>
      </c>
      <c r="B252" s="20" t="s">
        <v>823</v>
      </c>
      <c r="C252" s="60">
        <v>39.0</v>
      </c>
      <c r="D252" s="20" t="s">
        <v>819</v>
      </c>
      <c r="E252" s="20" t="s">
        <v>824</v>
      </c>
      <c r="F252" s="20" t="s">
        <v>284</v>
      </c>
      <c r="G252" s="20" t="s">
        <v>292</v>
      </c>
    </row>
    <row r="253" ht="15.75" customHeight="1">
      <c r="A253" s="20" t="s">
        <v>263</v>
      </c>
      <c r="B253" s="20" t="s">
        <v>825</v>
      </c>
      <c r="C253" s="60">
        <v>27.0</v>
      </c>
      <c r="D253" s="20" t="s">
        <v>282</v>
      </c>
      <c r="E253" s="20" t="s">
        <v>826</v>
      </c>
      <c r="F253" s="20" t="s">
        <v>284</v>
      </c>
      <c r="G253" s="20" t="s">
        <v>285</v>
      </c>
    </row>
    <row r="254" ht="15.75" customHeight="1">
      <c r="A254" s="20" t="s">
        <v>264</v>
      </c>
      <c r="B254" s="20" t="s">
        <v>827</v>
      </c>
      <c r="C254" s="60">
        <v>36.0</v>
      </c>
      <c r="D254" s="20" t="s">
        <v>300</v>
      </c>
      <c r="E254" s="20" t="s">
        <v>817</v>
      </c>
      <c r="F254" s="20" t="s">
        <v>284</v>
      </c>
      <c r="G254" s="20" t="s">
        <v>292</v>
      </c>
    </row>
    <row r="255" ht="15.75" customHeight="1">
      <c r="A255" s="20" t="s">
        <v>828</v>
      </c>
      <c r="B255" s="20" t="s">
        <v>829</v>
      </c>
      <c r="C255" s="60">
        <v>56.0</v>
      </c>
      <c r="D255" s="20" t="s">
        <v>772</v>
      </c>
      <c r="E255" s="20" t="s">
        <v>603</v>
      </c>
      <c r="F255" s="20" t="s">
        <v>284</v>
      </c>
      <c r="G255" s="20" t="s">
        <v>292</v>
      </c>
    </row>
    <row r="256" ht="15.75" customHeight="1">
      <c r="A256" s="20" t="s">
        <v>266</v>
      </c>
      <c r="B256" s="20" t="s">
        <v>830</v>
      </c>
      <c r="C256" s="60">
        <v>24.0</v>
      </c>
      <c r="D256" s="20" t="s">
        <v>300</v>
      </c>
      <c r="E256" s="20" t="s">
        <v>831</v>
      </c>
      <c r="F256" s="20" t="s">
        <v>284</v>
      </c>
      <c r="G256" s="20" t="s">
        <v>285</v>
      </c>
    </row>
    <row r="257" ht="15.75" customHeight="1">
      <c r="A257" s="20" t="s">
        <v>267</v>
      </c>
      <c r="B257" s="20" t="s">
        <v>832</v>
      </c>
      <c r="C257" s="60">
        <v>68.0</v>
      </c>
      <c r="D257" s="20" t="s">
        <v>300</v>
      </c>
      <c r="E257" s="20" t="s">
        <v>833</v>
      </c>
      <c r="F257" s="20" t="s">
        <v>284</v>
      </c>
      <c r="G257" s="20" t="s">
        <v>285</v>
      </c>
    </row>
    <row r="258" ht="15.75" customHeight="1">
      <c r="A258" s="20" t="s">
        <v>269</v>
      </c>
      <c r="B258" s="20" t="s">
        <v>834</v>
      </c>
      <c r="C258" s="60">
        <v>18.0</v>
      </c>
      <c r="D258" s="20" t="s">
        <v>599</v>
      </c>
      <c r="E258" s="20" t="s">
        <v>835</v>
      </c>
      <c r="F258" s="20" t="s">
        <v>284</v>
      </c>
      <c r="G258" s="20" t="s">
        <v>292</v>
      </c>
    </row>
    <row r="259" ht="15.75" customHeight="1">
      <c r="A259" s="20" t="s">
        <v>270</v>
      </c>
      <c r="B259" s="20" t="s">
        <v>836</v>
      </c>
      <c r="C259" s="60">
        <v>18.0</v>
      </c>
      <c r="D259" s="20" t="s">
        <v>599</v>
      </c>
      <c r="E259" s="20" t="s">
        <v>837</v>
      </c>
      <c r="F259" s="20" t="s">
        <v>284</v>
      </c>
      <c r="G259" s="20" t="s">
        <v>292</v>
      </c>
    </row>
    <row r="260" ht="15.75" customHeight="1">
      <c r="A260" s="20" t="s">
        <v>271</v>
      </c>
      <c r="B260" s="20" t="s">
        <v>838</v>
      </c>
      <c r="C260" s="60">
        <v>18.0</v>
      </c>
      <c r="D260" s="20" t="s">
        <v>599</v>
      </c>
      <c r="E260" s="20" t="s">
        <v>839</v>
      </c>
      <c r="F260" s="20" t="s">
        <v>284</v>
      </c>
      <c r="G260" s="20" t="s">
        <v>292</v>
      </c>
    </row>
    <row r="261" ht="15.75" customHeight="1">
      <c r="A261" s="20" t="s">
        <v>272</v>
      </c>
      <c r="B261" s="20" t="s">
        <v>840</v>
      </c>
      <c r="C261" s="60">
        <v>18.0</v>
      </c>
      <c r="D261" s="20" t="s">
        <v>599</v>
      </c>
      <c r="E261" s="20" t="s">
        <v>841</v>
      </c>
      <c r="F261" s="20" t="s">
        <v>284</v>
      </c>
      <c r="G261" s="20" t="s">
        <v>292</v>
      </c>
    </row>
    <row r="262" ht="15.75" customHeight="1">
      <c r="A262" s="20" t="s">
        <v>273</v>
      </c>
      <c r="B262" s="20" t="s">
        <v>842</v>
      </c>
      <c r="C262" s="60">
        <v>18.0</v>
      </c>
      <c r="D262" s="20" t="s">
        <v>599</v>
      </c>
      <c r="E262" s="20" t="s">
        <v>843</v>
      </c>
      <c r="F262" s="20" t="s">
        <v>284</v>
      </c>
      <c r="G262" s="20" t="s">
        <v>292</v>
      </c>
    </row>
    <row r="263" ht="15.75" customHeight="1">
      <c r="A263" s="20" t="s">
        <v>274</v>
      </c>
      <c r="B263" s="20" t="s">
        <v>844</v>
      </c>
      <c r="C263" s="60">
        <v>18.0</v>
      </c>
      <c r="D263" s="20" t="s">
        <v>599</v>
      </c>
      <c r="E263" s="20" t="s">
        <v>845</v>
      </c>
      <c r="F263" s="20" t="s">
        <v>284</v>
      </c>
      <c r="G263" s="20" t="s">
        <v>292</v>
      </c>
    </row>
    <row r="264" ht="15.75" customHeight="1">
      <c r="A264" s="20" t="s">
        <v>275</v>
      </c>
      <c r="B264" s="20" t="s">
        <v>846</v>
      </c>
      <c r="C264" s="60">
        <v>18.0</v>
      </c>
      <c r="D264" s="20" t="s">
        <v>282</v>
      </c>
      <c r="E264" s="20" t="s">
        <v>847</v>
      </c>
      <c r="F264" s="20" t="s">
        <v>284</v>
      </c>
      <c r="G264" s="20" t="s">
        <v>292</v>
      </c>
    </row>
    <row r="265" ht="15.75" customHeight="1">
      <c r="A265" s="20" t="s">
        <v>848</v>
      </c>
      <c r="B265" s="20" t="s">
        <v>849</v>
      </c>
      <c r="C265" s="60">
        <v>2.0</v>
      </c>
      <c r="D265" s="20" t="s">
        <v>484</v>
      </c>
      <c r="E265" s="20"/>
      <c r="F265" s="20" t="s">
        <v>284</v>
      </c>
      <c r="G265" s="20" t="s">
        <v>292</v>
      </c>
    </row>
    <row r="266" ht="15.75" customHeight="1">
      <c r="A266" s="20" t="s">
        <v>850</v>
      </c>
      <c r="B266" s="20" t="s">
        <v>851</v>
      </c>
      <c r="C266" s="60">
        <v>9.95</v>
      </c>
      <c r="D266" s="20" t="s">
        <v>484</v>
      </c>
      <c r="E266" s="20"/>
      <c r="F266" s="20" t="s">
        <v>284</v>
      </c>
      <c r="G266" s="20" t="s">
        <v>292</v>
      </c>
    </row>
    <row r="267" ht="15.75" customHeight="1">
      <c r="A267" s="20" t="s">
        <v>852</v>
      </c>
      <c r="B267" s="20" t="s">
        <v>853</v>
      </c>
      <c r="C267" s="60">
        <v>1.75</v>
      </c>
      <c r="D267" s="20" t="s">
        <v>484</v>
      </c>
      <c r="E267" s="20"/>
      <c r="F267" s="20" t="s">
        <v>284</v>
      </c>
      <c r="G267" s="20" t="s">
        <v>285</v>
      </c>
    </row>
    <row r="268" ht="15.75" customHeight="1">
      <c r="A268" s="20" t="s">
        <v>854</v>
      </c>
      <c r="B268" s="20" t="s">
        <v>855</v>
      </c>
      <c r="C268" s="60">
        <v>2.0</v>
      </c>
      <c r="D268" s="20" t="s">
        <v>484</v>
      </c>
      <c r="E268" s="20"/>
      <c r="F268" s="20" t="s">
        <v>284</v>
      </c>
      <c r="G268" s="20" t="s">
        <v>292</v>
      </c>
    </row>
    <row r="269" ht="15.75" customHeight="1">
      <c r="A269" s="20" t="s">
        <v>856</v>
      </c>
      <c r="B269" s="20" t="s">
        <v>857</v>
      </c>
      <c r="C269" s="60">
        <v>10.0</v>
      </c>
      <c r="D269" s="20" t="s">
        <v>484</v>
      </c>
      <c r="E269" s="20"/>
      <c r="F269" s="20" t="s">
        <v>284</v>
      </c>
      <c r="G269" s="20" t="s">
        <v>285</v>
      </c>
    </row>
    <row r="270" ht="15.75" customHeight="1">
      <c r="A270" s="20" t="s">
        <v>858</v>
      </c>
      <c r="B270" s="20" t="s">
        <v>859</v>
      </c>
      <c r="C270" s="60">
        <v>1.0</v>
      </c>
      <c r="D270" s="20" t="s">
        <v>484</v>
      </c>
      <c r="E270" s="20"/>
      <c r="F270" s="20" t="s">
        <v>284</v>
      </c>
      <c r="G270" s="20" t="s">
        <v>285</v>
      </c>
    </row>
    <row r="271" ht="15.75" customHeight="1">
      <c r="A271" s="20" t="s">
        <v>860</v>
      </c>
      <c r="B271" s="20" t="s">
        <v>861</v>
      </c>
      <c r="C271" s="60">
        <v>4.75</v>
      </c>
      <c r="D271" s="20" t="s">
        <v>484</v>
      </c>
      <c r="E271" s="20"/>
      <c r="F271" s="20" t="s">
        <v>284</v>
      </c>
      <c r="G271" s="20" t="s">
        <v>285</v>
      </c>
    </row>
    <row r="272" ht="15.75" customHeight="1">
      <c r="A272" s="20" t="s">
        <v>862</v>
      </c>
      <c r="B272" s="20" t="s">
        <v>863</v>
      </c>
      <c r="C272" s="60">
        <v>8.95</v>
      </c>
      <c r="D272" s="20" t="s">
        <v>484</v>
      </c>
      <c r="E272" s="20" t="s">
        <v>864</v>
      </c>
      <c r="F272" s="20" t="s">
        <v>284</v>
      </c>
      <c r="G272" s="20" t="s">
        <v>285</v>
      </c>
    </row>
    <row r="273" ht="15.75" customHeight="1">
      <c r="A273" s="20" t="s">
        <v>865</v>
      </c>
      <c r="B273" s="20" t="s">
        <v>866</v>
      </c>
      <c r="C273" s="60">
        <v>8.95</v>
      </c>
      <c r="D273" s="20" t="s">
        <v>484</v>
      </c>
      <c r="E273" s="20" t="s">
        <v>864</v>
      </c>
      <c r="F273" s="20" t="s">
        <v>284</v>
      </c>
      <c r="G273" s="20" t="s">
        <v>285</v>
      </c>
    </row>
    <row r="274" ht="15.75" customHeight="1">
      <c r="A274" s="20" t="s">
        <v>867</v>
      </c>
      <c r="B274" s="20" t="s">
        <v>868</v>
      </c>
      <c r="C274" s="60">
        <v>29.0</v>
      </c>
      <c r="D274" s="20" t="s">
        <v>484</v>
      </c>
      <c r="E274" s="20"/>
      <c r="F274" s="20" t="s">
        <v>284</v>
      </c>
      <c r="G274" s="20" t="s">
        <v>292</v>
      </c>
    </row>
    <row r="275" ht="15.75" customHeight="1">
      <c r="A275" s="20" t="s">
        <v>869</v>
      </c>
      <c r="B275" s="20" t="s">
        <v>870</v>
      </c>
      <c r="C275" s="60">
        <v>29.0</v>
      </c>
      <c r="D275" s="20" t="s">
        <v>484</v>
      </c>
      <c r="E275" s="20" t="s">
        <v>603</v>
      </c>
      <c r="F275" s="20" t="s">
        <v>284</v>
      </c>
      <c r="G275" s="20" t="s">
        <v>285</v>
      </c>
    </row>
    <row r="276" ht="15.75" customHeight="1">
      <c r="A276" s="20" t="s">
        <v>871</v>
      </c>
      <c r="B276" s="20" t="s">
        <v>872</v>
      </c>
      <c r="C276" s="60">
        <v>30.0</v>
      </c>
      <c r="D276" s="20" t="s">
        <v>484</v>
      </c>
      <c r="E276" s="20"/>
      <c r="F276" s="20" t="s">
        <v>284</v>
      </c>
      <c r="G276" s="20" t="s">
        <v>292</v>
      </c>
    </row>
    <row r="277" ht="15.75" customHeight="1">
      <c r="A277" s="20" t="s">
        <v>873</v>
      </c>
      <c r="B277" s="20" t="s">
        <v>874</v>
      </c>
      <c r="C277" s="60">
        <v>11.5</v>
      </c>
      <c r="D277" s="20" t="s">
        <v>484</v>
      </c>
      <c r="E277" s="20"/>
      <c r="F277" s="20" t="s">
        <v>284</v>
      </c>
      <c r="G277" s="20" t="s">
        <v>292</v>
      </c>
    </row>
    <row r="278" ht="15.75" customHeight="1">
      <c r="A278" s="20" t="s">
        <v>875</v>
      </c>
      <c r="B278" s="20" t="s">
        <v>876</v>
      </c>
      <c r="C278" s="60">
        <v>11.5</v>
      </c>
      <c r="D278" s="20" t="s">
        <v>484</v>
      </c>
      <c r="E278" s="20"/>
      <c r="F278" s="20" t="s">
        <v>284</v>
      </c>
      <c r="G278" s="20" t="s">
        <v>292</v>
      </c>
    </row>
    <row r="279" ht="15.75" customHeight="1">
      <c r="A279" s="20" t="s">
        <v>877</v>
      </c>
      <c r="B279" s="20" t="s">
        <v>878</v>
      </c>
      <c r="C279" s="60">
        <v>11.5</v>
      </c>
      <c r="D279" s="20" t="s">
        <v>484</v>
      </c>
      <c r="E279" s="20"/>
      <c r="F279" s="20" t="s">
        <v>284</v>
      </c>
      <c r="G279" s="20" t="s">
        <v>285</v>
      </c>
    </row>
    <row r="280" ht="15.75" customHeight="1">
      <c r="A280" s="20" t="s">
        <v>879</v>
      </c>
      <c r="B280" s="20" t="s">
        <v>880</v>
      </c>
      <c r="C280" s="60">
        <v>11.5</v>
      </c>
      <c r="D280" s="20" t="s">
        <v>484</v>
      </c>
      <c r="E280" s="20"/>
      <c r="F280" s="20" t="s">
        <v>284</v>
      </c>
      <c r="G280" s="20" t="s">
        <v>292</v>
      </c>
    </row>
    <row r="281" ht="15.75" customHeight="1">
      <c r="A281" s="20" t="s">
        <v>881</v>
      </c>
      <c r="B281" s="20" t="s">
        <v>882</v>
      </c>
      <c r="C281" s="60">
        <v>11.5</v>
      </c>
      <c r="D281" s="20" t="s">
        <v>484</v>
      </c>
      <c r="E281" s="20"/>
      <c r="F281" s="20" t="s">
        <v>284</v>
      </c>
      <c r="G281" s="20" t="s">
        <v>285</v>
      </c>
    </row>
    <row r="282" ht="15.75" customHeight="1">
      <c r="A282" s="20" t="s">
        <v>883</v>
      </c>
      <c r="B282" s="20" t="s">
        <v>884</v>
      </c>
      <c r="C282" s="60">
        <v>11.5</v>
      </c>
      <c r="D282" s="20" t="s">
        <v>484</v>
      </c>
      <c r="E282" s="20"/>
      <c r="F282" s="20" t="s">
        <v>284</v>
      </c>
      <c r="G282" s="20" t="s">
        <v>285</v>
      </c>
    </row>
    <row r="283" ht="15.75" customHeight="1">
      <c r="A283" s="20" t="s">
        <v>885</v>
      </c>
      <c r="B283" s="20" t="s">
        <v>886</v>
      </c>
      <c r="C283" s="60">
        <v>11.5</v>
      </c>
      <c r="D283" s="20" t="s">
        <v>484</v>
      </c>
      <c r="E283" s="20"/>
      <c r="F283" s="20" t="s">
        <v>284</v>
      </c>
      <c r="G283" s="20" t="s">
        <v>285</v>
      </c>
    </row>
    <row r="284" ht="15.75" customHeight="1">
      <c r="A284" s="20" t="s">
        <v>887</v>
      </c>
      <c r="B284" s="20" t="s">
        <v>888</v>
      </c>
      <c r="C284" s="60">
        <v>11.5</v>
      </c>
      <c r="D284" s="20" t="s">
        <v>484</v>
      </c>
      <c r="E284" s="20"/>
      <c r="F284" s="20" t="s">
        <v>284</v>
      </c>
      <c r="G284" s="20" t="s">
        <v>292</v>
      </c>
    </row>
    <row r="285" ht="15.75" customHeight="1">
      <c r="A285" s="20" t="s">
        <v>889</v>
      </c>
      <c r="B285" s="20" t="s">
        <v>890</v>
      </c>
      <c r="C285" s="60">
        <v>23.5</v>
      </c>
      <c r="D285" s="20" t="s">
        <v>484</v>
      </c>
      <c r="E285" s="20" t="s">
        <v>603</v>
      </c>
      <c r="F285" s="20" t="s">
        <v>284</v>
      </c>
      <c r="G285" s="20" t="s">
        <v>292</v>
      </c>
    </row>
    <row r="286" ht="15.75" customHeight="1">
      <c r="A286" s="20" t="s">
        <v>891</v>
      </c>
      <c r="B286" s="20" t="s">
        <v>892</v>
      </c>
      <c r="C286" s="60">
        <v>23.5</v>
      </c>
      <c r="D286" s="20" t="s">
        <v>484</v>
      </c>
      <c r="E286" s="20" t="s">
        <v>603</v>
      </c>
      <c r="F286" s="20" t="s">
        <v>284</v>
      </c>
      <c r="G286" s="20" t="s">
        <v>292</v>
      </c>
    </row>
    <row r="287" ht="15.75" customHeight="1">
      <c r="A287" s="20" t="s">
        <v>893</v>
      </c>
      <c r="B287" s="20" t="s">
        <v>894</v>
      </c>
      <c r="C287" s="60">
        <v>18.0</v>
      </c>
      <c r="D287" s="20" t="s">
        <v>484</v>
      </c>
      <c r="E287" s="20" t="s">
        <v>603</v>
      </c>
      <c r="F287" s="20" t="s">
        <v>284</v>
      </c>
      <c r="G287" s="20" t="s">
        <v>292</v>
      </c>
    </row>
    <row r="288" ht="15.75" customHeight="1">
      <c r="A288" s="20" t="s">
        <v>895</v>
      </c>
      <c r="B288" s="20" t="s">
        <v>896</v>
      </c>
      <c r="C288" s="60">
        <v>10.75</v>
      </c>
      <c r="D288" s="20" t="s">
        <v>484</v>
      </c>
      <c r="E288" s="20"/>
      <c r="F288" s="20" t="s">
        <v>284</v>
      </c>
      <c r="G288" s="20" t="s">
        <v>292</v>
      </c>
    </row>
    <row r="289" ht="15.75" customHeight="1">
      <c r="A289" s="20" t="s">
        <v>897</v>
      </c>
      <c r="B289" s="20" t="s">
        <v>898</v>
      </c>
      <c r="C289" s="60">
        <v>8.75</v>
      </c>
      <c r="D289" s="20" t="s">
        <v>484</v>
      </c>
      <c r="E289" s="20"/>
      <c r="F289" s="20" t="s">
        <v>284</v>
      </c>
      <c r="G289" s="20" t="s">
        <v>292</v>
      </c>
    </row>
    <row r="290" ht="15.75" customHeight="1">
      <c r="A290" s="20" t="s">
        <v>899</v>
      </c>
      <c r="B290" s="20" t="s">
        <v>900</v>
      </c>
      <c r="C290" s="60">
        <v>12.0</v>
      </c>
      <c r="D290" s="20" t="s">
        <v>484</v>
      </c>
      <c r="E290" s="20"/>
      <c r="F290" s="20" t="s">
        <v>284</v>
      </c>
      <c r="G290" s="20" t="s">
        <v>292</v>
      </c>
    </row>
    <row r="291" ht="15.75" customHeight="1">
      <c r="A291" s="20" t="s">
        <v>901</v>
      </c>
      <c r="B291" s="20" t="s">
        <v>902</v>
      </c>
      <c r="C291" s="60">
        <v>12.0</v>
      </c>
      <c r="D291" s="20" t="s">
        <v>484</v>
      </c>
      <c r="E291" s="20"/>
      <c r="F291" s="20" t="s">
        <v>284</v>
      </c>
      <c r="G291" s="20" t="s">
        <v>292</v>
      </c>
    </row>
    <row r="292" ht="15.75" customHeight="1">
      <c r="A292" s="20" t="s">
        <v>903</v>
      </c>
      <c r="B292" s="20" t="s">
        <v>904</v>
      </c>
      <c r="C292" s="60">
        <v>15.0</v>
      </c>
      <c r="D292" s="20" t="s">
        <v>484</v>
      </c>
      <c r="E292" s="20"/>
      <c r="F292" s="20" t="s">
        <v>284</v>
      </c>
      <c r="G292" s="20" t="s">
        <v>292</v>
      </c>
    </row>
    <row r="293" ht="15.75" customHeight="1">
      <c r="A293" s="20" t="s">
        <v>905</v>
      </c>
      <c r="B293" s="20" t="s">
        <v>906</v>
      </c>
      <c r="C293" s="60">
        <v>12.0</v>
      </c>
      <c r="D293" s="20" t="s">
        <v>484</v>
      </c>
      <c r="E293" s="20"/>
      <c r="F293" s="20" t="s">
        <v>284</v>
      </c>
      <c r="G293" s="20" t="s">
        <v>292</v>
      </c>
    </row>
    <row r="294" ht="15.75" customHeight="1">
      <c r="A294" s="20" t="s">
        <v>907</v>
      </c>
      <c r="B294" s="20" t="s">
        <v>908</v>
      </c>
      <c r="C294" s="60">
        <v>9.6</v>
      </c>
      <c r="D294" s="20" t="s">
        <v>484</v>
      </c>
      <c r="E294" s="20"/>
      <c r="F294" s="20" t="s">
        <v>284</v>
      </c>
      <c r="G294" s="20" t="s">
        <v>292</v>
      </c>
    </row>
    <row r="295" ht="15.75" customHeight="1">
      <c r="A295" s="20" t="s">
        <v>909</v>
      </c>
      <c r="B295" s="20" t="s">
        <v>910</v>
      </c>
      <c r="C295" s="60">
        <v>17.7</v>
      </c>
      <c r="D295" s="20" t="s">
        <v>484</v>
      </c>
      <c r="E295" s="20" t="s">
        <v>484</v>
      </c>
      <c r="F295" s="20" t="s">
        <v>284</v>
      </c>
      <c r="G295" s="20" t="s">
        <v>292</v>
      </c>
    </row>
    <row r="296" ht="15.75" customHeight="1">
      <c r="A296" s="20" t="s">
        <v>911</v>
      </c>
      <c r="B296" s="20" t="s">
        <v>912</v>
      </c>
      <c r="C296" s="60">
        <v>15.0</v>
      </c>
      <c r="D296" s="20" t="s">
        <v>484</v>
      </c>
      <c r="E296" s="20"/>
      <c r="F296" s="20" t="s">
        <v>284</v>
      </c>
      <c r="G296" s="20" t="s">
        <v>292</v>
      </c>
    </row>
    <row r="297" ht="15.75" customHeight="1">
      <c r="A297" s="20" t="s">
        <v>913</v>
      </c>
      <c r="B297" s="20" t="s">
        <v>914</v>
      </c>
      <c r="C297" s="60">
        <v>12.0</v>
      </c>
      <c r="D297" s="20" t="s">
        <v>484</v>
      </c>
      <c r="E297" s="20"/>
      <c r="F297" s="20" t="s">
        <v>284</v>
      </c>
      <c r="G297" s="20" t="s">
        <v>292</v>
      </c>
    </row>
    <row r="298" ht="15.75" customHeight="1">
      <c r="A298" s="20" t="s">
        <v>915</v>
      </c>
      <c r="B298" s="20" t="s">
        <v>916</v>
      </c>
      <c r="C298" s="60">
        <v>9.6</v>
      </c>
      <c r="D298" s="20" t="s">
        <v>484</v>
      </c>
      <c r="E298" s="20"/>
      <c r="F298" s="20" t="s">
        <v>284</v>
      </c>
      <c r="G298" s="20" t="s">
        <v>292</v>
      </c>
    </row>
    <row r="299" ht="15.75" customHeight="1">
      <c r="A299" s="20" t="s">
        <v>917</v>
      </c>
      <c r="B299" s="20" t="s">
        <v>918</v>
      </c>
      <c r="C299" s="60">
        <v>17.7</v>
      </c>
      <c r="D299" s="20" t="s">
        <v>484</v>
      </c>
      <c r="E299" s="20"/>
      <c r="F299" s="20" t="s">
        <v>284</v>
      </c>
      <c r="G299" s="20" t="s">
        <v>292</v>
      </c>
    </row>
    <row r="300" ht="15.75" customHeight="1">
      <c r="A300" s="20" t="s">
        <v>919</v>
      </c>
      <c r="B300" s="20" t="s">
        <v>920</v>
      </c>
      <c r="C300" s="60">
        <v>35.0</v>
      </c>
      <c r="D300" s="20" t="s">
        <v>484</v>
      </c>
      <c r="E300" s="20"/>
      <c r="F300" s="20" t="s">
        <v>284</v>
      </c>
      <c r="G300" s="20" t="s">
        <v>292</v>
      </c>
    </row>
    <row r="301" ht="15.75" customHeight="1">
      <c r="A301" s="20" t="s">
        <v>921</v>
      </c>
      <c r="B301" s="20" t="s">
        <v>922</v>
      </c>
      <c r="C301" s="60">
        <v>25.2</v>
      </c>
      <c r="D301" s="20" t="s">
        <v>484</v>
      </c>
      <c r="E301" s="20" t="s">
        <v>923</v>
      </c>
      <c r="F301" s="20" t="s">
        <v>284</v>
      </c>
      <c r="G301" s="20" t="s">
        <v>292</v>
      </c>
    </row>
    <row r="302" ht="15.75" customHeight="1">
      <c r="A302" s="20" t="s">
        <v>924</v>
      </c>
      <c r="B302" s="20" t="s">
        <v>925</v>
      </c>
      <c r="C302" s="60">
        <v>25.2</v>
      </c>
      <c r="D302" s="20" t="s">
        <v>484</v>
      </c>
      <c r="E302" s="20" t="s">
        <v>926</v>
      </c>
      <c r="F302" s="20" t="s">
        <v>284</v>
      </c>
      <c r="G302" s="20" t="s">
        <v>292</v>
      </c>
    </row>
    <row r="303" ht="15.75" customHeight="1">
      <c r="A303" s="20" t="s">
        <v>927</v>
      </c>
      <c r="B303" s="20" t="s">
        <v>928</v>
      </c>
      <c r="C303" s="60">
        <v>25.2</v>
      </c>
      <c r="D303" s="20" t="s">
        <v>484</v>
      </c>
      <c r="E303" s="20" t="s">
        <v>929</v>
      </c>
      <c r="F303" s="20" t="s">
        <v>284</v>
      </c>
      <c r="G303" s="20" t="s">
        <v>292</v>
      </c>
    </row>
    <row r="304" ht="15.75" customHeight="1">
      <c r="A304" s="20" t="s">
        <v>930</v>
      </c>
      <c r="B304" s="20" t="s">
        <v>931</v>
      </c>
      <c r="C304" s="60">
        <v>15.0</v>
      </c>
      <c r="D304" s="20" t="s">
        <v>484</v>
      </c>
      <c r="E304" s="20" t="s">
        <v>932</v>
      </c>
      <c r="F304" s="20" t="s">
        <v>284</v>
      </c>
      <c r="G304" s="20" t="s">
        <v>292</v>
      </c>
    </row>
    <row r="305" ht="15.75" customHeight="1">
      <c r="A305" s="20" t="s">
        <v>933</v>
      </c>
      <c r="B305" s="20" t="s">
        <v>934</v>
      </c>
      <c r="C305" s="60">
        <v>8.75</v>
      </c>
      <c r="D305" s="20" t="s">
        <v>484</v>
      </c>
      <c r="E305" s="20" t="s">
        <v>935</v>
      </c>
      <c r="F305" s="20" t="s">
        <v>284</v>
      </c>
      <c r="G305" s="20" t="s">
        <v>292</v>
      </c>
    </row>
    <row r="306" ht="15.75" customHeight="1">
      <c r="A306" s="20" t="s">
        <v>936</v>
      </c>
      <c r="B306" s="20" t="s">
        <v>937</v>
      </c>
      <c r="C306" s="60">
        <v>5.5</v>
      </c>
      <c r="D306" s="20" t="s">
        <v>484</v>
      </c>
      <c r="E306" s="20" t="s">
        <v>603</v>
      </c>
      <c r="F306" s="20" t="s">
        <v>284</v>
      </c>
      <c r="G306" s="20" t="s">
        <v>292</v>
      </c>
    </row>
    <row r="307" ht="15.75" customHeight="1">
      <c r="A307" s="20" t="s">
        <v>938</v>
      </c>
      <c r="B307" s="20" t="s">
        <v>939</v>
      </c>
      <c r="C307" s="60">
        <v>5.5</v>
      </c>
      <c r="D307" s="20" t="s">
        <v>484</v>
      </c>
      <c r="E307" s="20"/>
      <c r="F307" s="20" t="s">
        <v>284</v>
      </c>
      <c r="G307" s="20" t="s">
        <v>285</v>
      </c>
    </row>
    <row r="308" ht="15.75" customHeight="1">
      <c r="A308" s="20" t="s">
        <v>940</v>
      </c>
      <c r="B308" s="20" t="s">
        <v>941</v>
      </c>
      <c r="C308" s="60">
        <v>5.5</v>
      </c>
      <c r="D308" s="20" t="s">
        <v>484</v>
      </c>
      <c r="E308" s="20"/>
      <c r="F308" s="20" t="s">
        <v>284</v>
      </c>
      <c r="G308" s="20" t="s">
        <v>292</v>
      </c>
    </row>
    <row r="309" ht="15.75" customHeight="1">
      <c r="A309" s="20" t="s">
        <v>942</v>
      </c>
      <c r="B309" s="20" t="s">
        <v>943</v>
      </c>
      <c r="C309" s="60">
        <v>38.0</v>
      </c>
      <c r="D309" s="20" t="s">
        <v>484</v>
      </c>
      <c r="E309" s="20" t="s">
        <v>603</v>
      </c>
      <c r="F309" s="20" t="s">
        <v>284</v>
      </c>
      <c r="G309" s="20"/>
    </row>
    <row r="310" ht="15.75" customHeight="1">
      <c r="A310" s="20" t="s">
        <v>944</v>
      </c>
      <c r="B310" s="20" t="s">
        <v>945</v>
      </c>
      <c r="C310" s="60">
        <v>23.0</v>
      </c>
      <c r="D310" s="20" t="s">
        <v>484</v>
      </c>
      <c r="E310" s="20"/>
      <c r="F310" s="20" t="s">
        <v>284</v>
      </c>
      <c r="G310" s="20" t="s">
        <v>292</v>
      </c>
    </row>
    <row r="311" ht="15.75" customHeight="1">
      <c r="A311" s="20" t="s">
        <v>946</v>
      </c>
      <c r="B311" s="20" t="s">
        <v>947</v>
      </c>
      <c r="C311" s="60">
        <v>14.5</v>
      </c>
      <c r="D311" s="20" t="s">
        <v>484</v>
      </c>
      <c r="E311" s="20" t="s">
        <v>948</v>
      </c>
      <c r="F311" s="20" t="s">
        <v>715</v>
      </c>
      <c r="G311" s="20" t="s">
        <v>292</v>
      </c>
    </row>
    <row r="312" ht="15.75" customHeight="1">
      <c r="A312" s="20" t="s">
        <v>949</v>
      </c>
      <c r="B312" s="20" t="s">
        <v>950</v>
      </c>
      <c r="C312" s="60">
        <v>23.5</v>
      </c>
      <c r="D312" s="20" t="s">
        <v>484</v>
      </c>
      <c r="E312" s="20"/>
      <c r="F312" s="20" t="s">
        <v>284</v>
      </c>
      <c r="G312" s="20" t="s">
        <v>292</v>
      </c>
    </row>
    <row r="313" ht="15.75" customHeight="1">
      <c r="A313" s="20" t="s">
        <v>951</v>
      </c>
      <c r="B313" s="20" t="s">
        <v>952</v>
      </c>
      <c r="C313" s="60">
        <v>24.0</v>
      </c>
      <c r="D313" s="20" t="s">
        <v>484</v>
      </c>
      <c r="E313" s="20"/>
      <c r="F313" s="20" t="s">
        <v>285</v>
      </c>
      <c r="G313" s="20" t="s">
        <v>285</v>
      </c>
    </row>
    <row r="314" ht="15.75" customHeight="1">
      <c r="A314" s="20" t="s">
        <v>953</v>
      </c>
      <c r="B314" s="20" t="s">
        <v>954</v>
      </c>
      <c r="C314" s="60">
        <v>24.0</v>
      </c>
      <c r="D314" s="20" t="s">
        <v>484</v>
      </c>
      <c r="E314" s="20"/>
      <c r="F314" s="20" t="s">
        <v>284</v>
      </c>
      <c r="G314" s="20" t="s">
        <v>292</v>
      </c>
    </row>
    <row r="315" ht="15.75" customHeight="1">
      <c r="A315" s="20" t="s">
        <v>955</v>
      </c>
      <c r="B315" s="20" t="s">
        <v>956</v>
      </c>
      <c r="C315" s="60">
        <v>19.5</v>
      </c>
      <c r="D315" s="20" t="s">
        <v>484</v>
      </c>
      <c r="E315" s="20"/>
      <c r="F315" s="20" t="s">
        <v>285</v>
      </c>
      <c r="G315" s="20" t="s">
        <v>292</v>
      </c>
    </row>
    <row r="316" ht="15.75" customHeight="1">
      <c r="A316" s="20" t="s">
        <v>957</v>
      </c>
      <c r="B316" s="20" t="s">
        <v>958</v>
      </c>
      <c r="C316" s="60">
        <v>7.5</v>
      </c>
      <c r="D316" s="20" t="s">
        <v>484</v>
      </c>
      <c r="E316" s="20"/>
      <c r="F316" s="20" t="s">
        <v>285</v>
      </c>
      <c r="G316" s="20" t="s">
        <v>285</v>
      </c>
    </row>
    <row r="317" ht="15.75" customHeight="1">
      <c r="A317" s="20" t="s">
        <v>959</v>
      </c>
      <c r="B317" s="20" t="s">
        <v>960</v>
      </c>
      <c r="C317" s="60">
        <v>10.75</v>
      </c>
      <c r="D317" s="20" t="s">
        <v>484</v>
      </c>
      <c r="E317" s="20"/>
      <c r="F317" s="20" t="s">
        <v>285</v>
      </c>
      <c r="G317" s="20" t="s">
        <v>292</v>
      </c>
    </row>
    <row r="318" ht="15.75" customHeight="1">
      <c r="A318" s="20" t="s">
        <v>961</v>
      </c>
      <c r="B318" s="20" t="s">
        <v>962</v>
      </c>
      <c r="C318" s="60">
        <v>10.75</v>
      </c>
      <c r="D318" s="20" t="s">
        <v>484</v>
      </c>
      <c r="E318" s="20"/>
      <c r="F318" s="20" t="s">
        <v>284</v>
      </c>
      <c r="G318" s="20" t="s">
        <v>292</v>
      </c>
    </row>
    <row r="319" ht="15.75" customHeight="1">
      <c r="A319" s="20" t="s">
        <v>963</v>
      </c>
      <c r="B319" s="20" t="s">
        <v>964</v>
      </c>
      <c r="C319" s="60">
        <v>39.5</v>
      </c>
      <c r="D319" s="20" t="s">
        <v>484</v>
      </c>
      <c r="E319" s="20"/>
      <c r="F319" s="20" t="s">
        <v>284</v>
      </c>
      <c r="G319" s="20" t="s">
        <v>292</v>
      </c>
    </row>
    <row r="320" ht="15.75" customHeight="1">
      <c r="A320" s="20" t="s">
        <v>965</v>
      </c>
      <c r="B320" s="20" t="s">
        <v>966</v>
      </c>
      <c r="C320" s="60">
        <v>10.5</v>
      </c>
      <c r="D320" s="20" t="s">
        <v>484</v>
      </c>
      <c r="E320" s="20"/>
      <c r="F320" s="20" t="s">
        <v>284</v>
      </c>
      <c r="G320" s="20" t="s">
        <v>292</v>
      </c>
    </row>
    <row r="321" ht="15.75" customHeight="1">
      <c r="A321" s="20" t="s">
        <v>967</v>
      </c>
      <c r="B321" s="20" t="s">
        <v>968</v>
      </c>
      <c r="C321" s="60">
        <v>37.0</v>
      </c>
      <c r="D321" s="20" t="s">
        <v>484</v>
      </c>
      <c r="E321" s="20"/>
      <c r="F321" s="20" t="s">
        <v>715</v>
      </c>
      <c r="G321" s="20" t="s">
        <v>292</v>
      </c>
    </row>
    <row r="322" ht="15.75" customHeight="1">
      <c r="A322" s="20" t="s">
        <v>969</v>
      </c>
      <c r="B322" s="20" t="s">
        <v>970</v>
      </c>
      <c r="C322" s="60">
        <v>29.5</v>
      </c>
      <c r="D322" s="20" t="s">
        <v>484</v>
      </c>
      <c r="E322" s="20" t="s">
        <v>971</v>
      </c>
      <c r="F322" s="20" t="s">
        <v>284</v>
      </c>
      <c r="G322" s="20" t="s">
        <v>292</v>
      </c>
    </row>
    <row r="323" ht="15.75" customHeight="1">
      <c r="A323" s="20" t="s">
        <v>972</v>
      </c>
      <c r="B323" s="20" t="s">
        <v>973</v>
      </c>
      <c r="C323" s="60">
        <v>8.0</v>
      </c>
      <c r="D323" s="20" t="s">
        <v>484</v>
      </c>
      <c r="E323" s="20" t="s">
        <v>974</v>
      </c>
      <c r="F323" s="20" t="s">
        <v>284</v>
      </c>
      <c r="G323" s="20" t="s">
        <v>292</v>
      </c>
    </row>
    <row r="324" ht="15.75" customHeight="1">
      <c r="A324" s="20" t="s">
        <v>975</v>
      </c>
      <c r="B324" s="20" t="s">
        <v>976</v>
      </c>
      <c r="C324" s="60">
        <v>13.5</v>
      </c>
      <c r="D324" s="20" t="s">
        <v>484</v>
      </c>
      <c r="E324" s="20"/>
      <c r="F324" s="20" t="s">
        <v>715</v>
      </c>
      <c r="G324" s="20" t="s">
        <v>285</v>
      </c>
    </row>
    <row r="325" ht="15.75" customHeight="1">
      <c r="A325" s="20" t="s">
        <v>977</v>
      </c>
      <c r="B325" s="20" t="s">
        <v>978</v>
      </c>
      <c r="C325" s="60">
        <v>13.5</v>
      </c>
      <c r="D325" s="20" t="s">
        <v>484</v>
      </c>
      <c r="E325" s="20"/>
      <c r="F325" s="20" t="s">
        <v>284</v>
      </c>
      <c r="G325" s="20" t="s">
        <v>285</v>
      </c>
    </row>
    <row r="326" ht="15.75" customHeight="1">
      <c r="A326" s="20" t="s">
        <v>979</v>
      </c>
      <c r="B326" s="20" t="s">
        <v>980</v>
      </c>
      <c r="C326" s="60">
        <v>30.0</v>
      </c>
      <c r="D326" s="20" t="s">
        <v>484</v>
      </c>
      <c r="E326" s="20"/>
      <c r="F326" s="20" t="s">
        <v>284</v>
      </c>
      <c r="G326" s="20" t="s">
        <v>292</v>
      </c>
    </row>
    <row r="327" ht="15.75" customHeight="1">
      <c r="A327" s="20" t="s">
        <v>981</v>
      </c>
      <c r="B327" s="20" t="s">
        <v>982</v>
      </c>
      <c r="C327" s="60">
        <v>21.25</v>
      </c>
      <c r="D327" s="20" t="s">
        <v>484</v>
      </c>
      <c r="E327" s="20"/>
      <c r="F327" s="20" t="s">
        <v>284</v>
      </c>
      <c r="G327" s="20" t="s">
        <v>285</v>
      </c>
    </row>
    <row r="328" ht="15.75" customHeight="1">
      <c r="A328" s="20" t="s">
        <v>983</v>
      </c>
      <c r="B328" s="20" t="s">
        <v>984</v>
      </c>
      <c r="C328" s="60">
        <v>59.0</v>
      </c>
      <c r="D328" s="20" t="s">
        <v>484</v>
      </c>
      <c r="E328" s="20"/>
      <c r="F328" s="20" t="s">
        <v>284</v>
      </c>
      <c r="G328" s="20" t="s">
        <v>285</v>
      </c>
    </row>
    <row r="329" ht="15.75" customHeight="1">
      <c r="A329" s="20" t="s">
        <v>985</v>
      </c>
      <c r="B329" s="20" t="s">
        <v>986</v>
      </c>
      <c r="C329" s="60">
        <v>9.0</v>
      </c>
      <c r="D329" s="20" t="s">
        <v>484</v>
      </c>
      <c r="E329" s="20"/>
      <c r="F329" s="20" t="s">
        <v>284</v>
      </c>
      <c r="G329" s="20" t="s">
        <v>285</v>
      </c>
    </row>
    <row r="330" ht="15.75" customHeight="1">
      <c r="A330" s="20" t="s">
        <v>987</v>
      </c>
      <c r="B330" s="20" t="s">
        <v>988</v>
      </c>
      <c r="C330" s="60">
        <v>9.5</v>
      </c>
      <c r="D330" s="20" t="s">
        <v>484</v>
      </c>
      <c r="E330" s="20" t="s">
        <v>989</v>
      </c>
      <c r="F330" s="20" t="s">
        <v>284</v>
      </c>
      <c r="G330" s="20" t="s">
        <v>292</v>
      </c>
    </row>
    <row r="331" ht="15.75" customHeight="1">
      <c r="A331" s="20" t="s">
        <v>990</v>
      </c>
      <c r="B331" s="20" t="s">
        <v>991</v>
      </c>
      <c r="C331" s="60">
        <v>6.5</v>
      </c>
      <c r="D331" s="20" t="s">
        <v>484</v>
      </c>
      <c r="E331" s="20" t="s">
        <v>989</v>
      </c>
      <c r="F331" s="20" t="s">
        <v>284</v>
      </c>
      <c r="G331" s="20" t="s">
        <v>292</v>
      </c>
    </row>
    <row r="332" ht="15.75" customHeight="1">
      <c r="A332" s="20" t="s">
        <v>992</v>
      </c>
      <c r="B332" s="20" t="s">
        <v>993</v>
      </c>
      <c r="C332" s="60">
        <v>13.75</v>
      </c>
      <c r="D332" s="20" t="s">
        <v>484</v>
      </c>
      <c r="E332" s="20" t="s">
        <v>994</v>
      </c>
      <c r="F332" s="20" t="s">
        <v>284</v>
      </c>
      <c r="G332" s="20" t="s">
        <v>292</v>
      </c>
    </row>
    <row r="333" ht="15.75" customHeight="1">
      <c r="A333" s="20" t="s">
        <v>995</v>
      </c>
      <c r="B333" s="20" t="s">
        <v>996</v>
      </c>
      <c r="C333" s="60">
        <v>13.75</v>
      </c>
      <c r="D333" s="20" t="s">
        <v>484</v>
      </c>
      <c r="E333" s="20" t="s">
        <v>989</v>
      </c>
      <c r="F333" s="20" t="s">
        <v>284</v>
      </c>
      <c r="G333" s="20" t="s">
        <v>292</v>
      </c>
    </row>
    <row r="334" ht="15.75" customHeight="1">
      <c r="A334" s="20" t="s">
        <v>997</v>
      </c>
      <c r="B334" s="20" t="s">
        <v>998</v>
      </c>
      <c r="C334" s="60">
        <v>7.0</v>
      </c>
      <c r="D334" s="20" t="s">
        <v>484</v>
      </c>
      <c r="E334" s="20"/>
      <c r="F334" s="20" t="s">
        <v>284</v>
      </c>
      <c r="G334" s="20" t="s">
        <v>285</v>
      </c>
    </row>
    <row r="335" ht="15.75" customHeight="1">
      <c r="A335" s="20" t="s">
        <v>999</v>
      </c>
      <c r="B335" s="20" t="s">
        <v>1000</v>
      </c>
      <c r="C335" s="60">
        <v>7.0</v>
      </c>
      <c r="D335" s="20" t="s">
        <v>484</v>
      </c>
      <c r="E335" s="20"/>
      <c r="F335" s="20" t="s">
        <v>284</v>
      </c>
      <c r="G335" s="20" t="s">
        <v>285</v>
      </c>
    </row>
    <row r="336" ht="15.75" customHeight="1">
      <c r="A336" s="20" t="s">
        <v>1001</v>
      </c>
      <c r="B336" s="20" t="s">
        <v>1002</v>
      </c>
      <c r="C336" s="60">
        <v>12.95</v>
      </c>
      <c r="D336" s="20" t="s">
        <v>484</v>
      </c>
      <c r="E336" s="20" t="s">
        <v>603</v>
      </c>
      <c r="F336" s="20" t="s">
        <v>284</v>
      </c>
      <c r="G336" s="20" t="s">
        <v>285</v>
      </c>
    </row>
    <row r="337" ht="15.75" customHeight="1">
      <c r="A337" s="20" t="s">
        <v>1003</v>
      </c>
      <c r="B337" s="20" t="s">
        <v>1004</v>
      </c>
      <c r="C337" s="60">
        <v>12.95</v>
      </c>
      <c r="D337" s="20" t="s">
        <v>484</v>
      </c>
      <c r="E337" s="20" t="s">
        <v>603</v>
      </c>
      <c r="F337" s="20" t="s">
        <v>284</v>
      </c>
      <c r="G337" s="20" t="s">
        <v>285</v>
      </c>
    </row>
    <row r="338" ht="15.75" customHeight="1">
      <c r="A338" s="20" t="s">
        <v>1005</v>
      </c>
      <c r="B338" s="20" t="s">
        <v>1006</v>
      </c>
      <c r="C338" s="60">
        <v>12.5</v>
      </c>
      <c r="D338" s="20" t="s">
        <v>484</v>
      </c>
      <c r="E338" s="20" t="s">
        <v>484</v>
      </c>
      <c r="F338" s="20" t="s">
        <v>284</v>
      </c>
      <c r="G338" s="20" t="s">
        <v>285</v>
      </c>
    </row>
    <row r="339" ht="15.75" customHeight="1">
      <c r="A339" s="20" t="s">
        <v>1007</v>
      </c>
      <c r="B339" s="20" t="s">
        <v>1008</v>
      </c>
      <c r="C339" s="60">
        <v>11.5</v>
      </c>
      <c r="D339" s="20" t="s">
        <v>484</v>
      </c>
      <c r="E339" s="20"/>
      <c r="F339" s="20" t="s">
        <v>284</v>
      </c>
      <c r="G339" s="20" t="s">
        <v>292</v>
      </c>
    </row>
    <row r="340" ht="15.75" customHeight="1">
      <c r="A340" s="20" t="s">
        <v>1003</v>
      </c>
      <c r="B340" s="20" t="s">
        <v>1004</v>
      </c>
      <c r="C340" s="60">
        <v>12.95</v>
      </c>
      <c r="D340" s="20" t="s">
        <v>484</v>
      </c>
      <c r="E340" s="20" t="s">
        <v>603</v>
      </c>
      <c r="F340" s="20" t="s">
        <v>284</v>
      </c>
      <c r="G340" s="20" t="s">
        <v>285</v>
      </c>
    </row>
    <row r="341" ht="15.75" customHeight="1">
      <c r="A341" s="20" t="s">
        <v>1005</v>
      </c>
      <c r="B341" s="20" t="s">
        <v>1006</v>
      </c>
      <c r="C341" s="60">
        <v>12.5</v>
      </c>
      <c r="D341" s="20" t="s">
        <v>484</v>
      </c>
      <c r="E341" s="20" t="s">
        <v>484</v>
      </c>
      <c r="F341" s="20" t="s">
        <v>284</v>
      </c>
      <c r="G341" s="20" t="s">
        <v>285</v>
      </c>
    </row>
    <row r="342" ht="15.75" customHeight="1">
      <c r="A342" s="20" t="s">
        <v>1007</v>
      </c>
      <c r="B342" s="20" t="s">
        <v>1008</v>
      </c>
      <c r="C342" s="60">
        <v>11.5</v>
      </c>
      <c r="D342" s="20" t="s">
        <v>484</v>
      </c>
      <c r="E342" s="20"/>
      <c r="F342" s="20" t="s">
        <v>284</v>
      </c>
      <c r="G342" s="20" t="s">
        <v>292</v>
      </c>
    </row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headerFooter>
    <oddFooter>&amp;R Page &amp;P of </oddFooter>
  </headerFooter>
  <drawing r:id="rId1"/>
</worksheet>
</file>